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1"/>
  </bookViews>
  <sheets>
    <sheet name="Наукове Подвір'я" sheetId="1" r:id="rId1"/>
    <sheet name="Детальний розрахунок" sheetId="2" r:id="rId2"/>
  </sheets>
  <definedNames>
    <definedName name="Кошторис__на_виготовлення_1_модульної_лавки">'Детальний розрахунок'!$B$1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2" l="1"/>
  <c r="C30" i="2"/>
  <c r="F47" i="2" l="1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46" i="2"/>
  <c r="C23" i="2"/>
  <c r="C12" i="2"/>
  <c r="E7" i="1"/>
  <c r="E6" i="1"/>
  <c r="E8" i="1"/>
  <c r="E9" i="1"/>
  <c r="E10" i="1"/>
  <c r="E11" i="1"/>
  <c r="E5" i="1"/>
  <c r="E4" i="1"/>
  <c r="E3" i="1"/>
  <c r="F72" i="2" l="1"/>
  <c r="E12" i="1"/>
  <c r="E13" i="1" s="1"/>
  <c r="E14" i="1" s="1"/>
</calcChain>
</file>

<file path=xl/sharedStrings.xml><?xml version="1.0" encoding="utf-8"?>
<sst xmlns="http://schemas.openxmlformats.org/spreadsheetml/2006/main" count="140" uniqueCount="94">
  <si>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</si>
  <si>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</si>
  <si>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</si>
  <si>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</si>
  <si>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</si>
  <si>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</si>
  <si>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</si>
  <si>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</si>
  <si>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</si>
  <si>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</si>
  <si>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</si>
  <si>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Авторський нагляд за виготовленням елементів подвір'я</t>
  </si>
  <si>
    <t>Угода ЦПХ (1242,24 грн.) + ЕСВ (273,29 грн.) = 1515,53 (до виплати на руки 1000 грн.)</t>
  </si>
  <si>
    <t>Виготовлення модульної лавки</t>
  </si>
  <si>
    <t>Виготовлення модульного куба</t>
  </si>
  <si>
    <t>https://e27.com.ua/slv-229730.html</t>
  </si>
  <si>
    <t>Лампа для зовнішнього освітлення SLV 229730 Nautilus GX53 Stainless</t>
  </si>
  <si>
    <t>Контейнер для рослин для розташування у нішах головного фасаду</t>
  </si>
  <si>
    <t>Природний камінь, плоский округлий валун для монтажу скульптури носорога, габарити 1700х1700 мм</t>
  </si>
  <si>
    <t>Урна ФОКС Продмаш</t>
  </si>
  <si>
    <t>Скульптура волохатого носорога (бронза)</t>
  </si>
  <si>
    <t>№</t>
  </si>
  <si>
    <t xml:space="preserve">  Назва  роботи</t>
  </si>
  <si>
    <t>Вартість   грн.</t>
  </si>
  <si>
    <t>Металевий профіль  60х40</t>
  </si>
  <si>
    <t>Перфорований лист</t>
  </si>
  <si>
    <t>Роботи по металу</t>
  </si>
  <si>
    <t>Пофарбування порошкове</t>
  </si>
  <si>
    <t>Виготовлення дерев'яних елементів</t>
  </si>
  <si>
    <t>Монтаж дерев’яних елементів</t>
  </si>
  <si>
    <t>Розхідні матеріали</t>
  </si>
  <si>
    <t>Монтаж</t>
  </si>
  <si>
    <t>Разом</t>
  </si>
  <si>
    <t>Обробка дерев'яних елементів (тонування деревини)</t>
  </si>
  <si>
    <t>Виготовлення металевих елементів</t>
  </si>
  <si>
    <t>Кошторис  на виготовлення 1 модульної лавки</t>
  </si>
  <si>
    <t xml:space="preserve">Кошторис  на виготовлення  1 модульного куба </t>
  </si>
  <si>
    <t>http://www.shop.prodmashdnepr.com/%D0%A3%D1%80%D0%BD%D1%8B/%D0%A3%D1%80%D0%BD%D0%B0+%22%D0%A4%D0%BE%D0%BA%D1%81%22/</t>
  </si>
  <si>
    <t>Кошторис на виготовлення скульптури носорога</t>
  </si>
  <si>
    <t>Кількість</t>
  </si>
  <si>
    <t xml:space="preserve">Ціна за од. виміру, грн. </t>
  </si>
  <si>
    <t xml:space="preserve">Сума,  грн. </t>
  </si>
  <si>
    <t xml:space="preserve">Бронза </t>
  </si>
  <si>
    <t>кг</t>
  </si>
  <si>
    <t>Мідь фосфориста</t>
  </si>
  <si>
    <t>Дріт присадочний</t>
  </si>
  <si>
    <t xml:space="preserve">Електроди </t>
  </si>
  <si>
    <t>упаковка</t>
  </si>
  <si>
    <t>Гіпс Г-10</t>
  </si>
  <si>
    <t>мішок</t>
  </si>
  <si>
    <t>Пісок формовочний</t>
  </si>
  <si>
    <t>т</t>
  </si>
  <si>
    <t>Порошок шамотний</t>
  </si>
  <si>
    <t>Арматура</t>
  </si>
  <si>
    <t>Віск модельний</t>
  </si>
  <si>
    <t>Керосин</t>
  </si>
  <si>
    <t>л</t>
  </si>
  <si>
    <t>Аргон</t>
  </si>
  <si>
    <t>балон</t>
  </si>
  <si>
    <t>Вольфрамовий електрод</t>
  </si>
  <si>
    <t>шт</t>
  </si>
  <si>
    <t>Круг відрізний</t>
  </si>
  <si>
    <t>Круг зачисний</t>
  </si>
  <si>
    <t>Щітка ст. кранцова</t>
  </si>
  <si>
    <t>Патина</t>
  </si>
  <si>
    <t>Кислота азотна</t>
  </si>
  <si>
    <t>Цвяхи оц.</t>
  </si>
  <si>
    <t>Шкурка зачисна</t>
  </si>
  <si>
    <t>мп</t>
  </si>
  <si>
    <t>Круг зачисний, пелюстковий</t>
  </si>
  <si>
    <t>Електроенергія</t>
  </si>
  <si>
    <t>кВт</t>
  </si>
  <si>
    <t>Газ пропан</t>
  </si>
  <si>
    <t>Всього</t>
  </si>
  <si>
    <t>Робота/ Витратні матеріали</t>
  </si>
  <si>
    <t>Одиниця виміру</t>
  </si>
  <si>
    <t>Створення моделі в масштабі 1:1</t>
  </si>
  <si>
    <t>робота</t>
  </si>
  <si>
    <t>Створення гіпсової форми</t>
  </si>
  <si>
    <t>Створення воскової моделі</t>
  </si>
  <si>
    <t>Створення бронзової моделі</t>
  </si>
  <si>
    <t>Нанесення логотипу</t>
  </si>
  <si>
    <t>Пояснення/Джерело цін</t>
  </si>
  <si>
    <t>DOBRO design studio: див. вкладку "детальний розрахунок"</t>
  </si>
  <si>
    <t>Скульптор Степан Федорин: див. вкладку "детальний розрахунок"</t>
  </si>
  <si>
    <t>Рекомендований виробник модульних елементів: DOBRO design studio</t>
  </si>
  <si>
    <t xml:space="preserve"> www.facebook.com/dobro.designstudio</t>
  </si>
  <si>
    <t>Виготовлення виставкових планшетів до модульних лавок</t>
  </si>
  <si>
    <t>Кошторис на виготовлення 1 виставкового планшета</t>
  </si>
  <si>
    <t>Оргскло (2шт 1460х830), ущільнювач</t>
  </si>
  <si>
    <t>Виготовлення металевих елементів (стійки, елементи кріплення)</t>
  </si>
  <si>
    <t>Кошторис на виготовлення 1 ящика для рослин</t>
  </si>
  <si>
    <t>Виготовлення дерев'яних елементів (вологостійка фанера 10мм)</t>
  </si>
  <si>
    <t xml:space="preserve">Обробка дерев'яних елементів (тонування деревини)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</si>
</sst>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9" fontId="0" fillId="0" borderId="0" xfId="0" applyNumberFormat="1"/>
    <xf numFmtId="2" fontId="4" fillId="2" borderId="12" xfId="0" applyNumberFormat="1" applyFont="1" applyFill="1" applyBorder="1" applyAlignment="1">
      <alignment horizontal="center" vertical="center" wrapText="1"/>
    </xf>
    <xf numFmtId="2" fontId="0" fillId="0" borderId="16" xfId="0" applyNumberFormat="1" applyFont="1" applyBorder="1"/>
    <xf numFmtId="2" fontId="0" fillId="0" borderId="5" xfId="0" applyNumberFormat="1" applyFont="1" applyFill="1" applyBorder="1"/>
    <xf numFmtId="0" fontId="0" fillId="0" borderId="22" xfId="0" applyBorder="1"/>
    <xf numFmtId="3" fontId="0" fillId="0" borderId="22" xfId="0" applyNumberFormat="1" applyBorder="1"/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0" fillId="0" borderId="22" xfId="0" applyBorder="1" applyAlignment="1">
      <alignment wrapText="1"/>
    </xf>
    <xf numFmtId="3" fontId="7" fillId="0" borderId="22" xfId="0" applyNumberFormat="1" applyFont="1" applyBorder="1"/>
    <xf numFmtId="2" fontId="0" fillId="0" borderId="22" xfId="0" applyNumberFormat="1" applyBorder="1"/>
    <xf numFmtId="3" fontId="0" fillId="0" borderId="22" xfId="0" applyNumberFormat="1" applyBorder="1" applyAlignment="1">
      <alignment wrapText="1"/>
    </xf>
    <xf numFmtId="0" fontId="0" fillId="4" borderId="22" xfId="0" applyFill="1" applyBorder="1"/>
    <xf numFmtId="0" fontId="2" fillId="4" borderId="22" xfId="0" applyFont="1" applyFill="1" applyBorder="1" applyAlignment="1">
      <alignment wrapText="1"/>
    </xf>
    <xf numFmtId="0" fontId="7" fillId="4" borderId="22" xfId="0" applyFont="1" applyFill="1" applyBorder="1"/>
    <xf numFmtId="0" fontId="7" fillId="4" borderId="22" xfId="0" applyFont="1" applyFill="1" applyBorder="1" applyAlignment="1">
      <alignment wrapText="1"/>
    </xf>
    <xf numFmtId="3" fontId="0" fillId="4" borderId="2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9" zoomScale="160" zoomScaleNormal="160" workbookViewId="0">
      <selection activeCell="G18" sqref="G18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style="20" customWidth="1"/>
    <col min="6" max="6" width="10.28515625" customWidth="1"/>
    <col min="7" max="7" width="10.7109375" customWidth="1"/>
    <col min="8" max="8" width="11.7109375" customWidth="1"/>
    <col min="9" max="9" width="36.140625" customWidth="1"/>
  </cols>
  <sheetData>
    <row r="1" spans="1:9" ht="15.75" thickBot="1" x14ac:dyDescent="0.3">
      <c r="A1" s="1"/>
      <c r="B1" s="2"/>
      <c r="C1" s="21" t="s">
        <v>7</v>
      </c>
      <c r="D1" s="22"/>
      <c r="E1" s="23"/>
      <c r="F1" s="24" t="s">
        <v>8</v>
      </c>
      <c r="G1" s="25"/>
      <c r="H1" s="26"/>
      <c r="I1" s="27" t="s">
        <v>82</v>
      </c>
    </row>
    <row r="2" spans="1:9" s="7" customFormat="1" ht="36.75" thickBot="1" x14ac:dyDescent="0.25">
      <c r="A2" s="8" t="s">
        <v>0</v>
      </c>
      <c r="B2" s="15" t="s">
        <v>10</v>
      </c>
      <c r="C2" s="16" t="s">
        <v>5</v>
      </c>
      <c r="D2" s="5" t="s">
        <v>4</v>
      </c>
      <c r="E2" s="30" t="s">
        <v>9</v>
      </c>
      <c r="F2" s="16" t="s">
        <v>5</v>
      </c>
      <c r="G2" s="5" t="s">
        <v>6</v>
      </c>
      <c r="H2" s="6" t="s">
        <v>9</v>
      </c>
      <c r="I2" s="28"/>
    </row>
    <row r="3" spans="1:9" ht="45" x14ac:dyDescent="0.25">
      <c r="A3" s="4"/>
      <c r="B3" s="17" t="s">
        <v>11</v>
      </c>
      <c r="C3" s="4">
        <v>1</v>
      </c>
      <c r="D3" s="4">
        <v>1515.53</v>
      </c>
      <c r="E3" s="31">
        <f>C3*D3</f>
        <v>1515.53</v>
      </c>
      <c r="F3" s="3"/>
      <c r="G3" s="4"/>
      <c r="H3" s="4"/>
      <c r="I3" s="19" t="s">
        <v>12</v>
      </c>
    </row>
    <row r="4" spans="1:9" ht="30" x14ac:dyDescent="0.25">
      <c r="A4" s="9"/>
      <c r="B4" s="18" t="s">
        <v>13</v>
      </c>
      <c r="C4" s="9">
        <v>12</v>
      </c>
      <c r="D4" s="9">
        <v>10300</v>
      </c>
      <c r="E4" s="31">
        <f>C4*D4</f>
        <v>123600</v>
      </c>
      <c r="F4" s="10"/>
      <c r="G4" s="9"/>
      <c r="H4" s="9"/>
      <c r="I4" s="19" t="s">
        <v>83</v>
      </c>
    </row>
    <row r="5" spans="1:9" ht="30" x14ac:dyDescent="0.25">
      <c r="A5" s="9"/>
      <c r="B5" s="18" t="s">
        <v>14</v>
      </c>
      <c r="C5" s="9">
        <v>4</v>
      </c>
      <c r="D5" s="9">
        <v>2700</v>
      </c>
      <c r="E5" s="31">
        <f>C5*D5</f>
        <v>10800</v>
      </c>
      <c r="F5" s="10"/>
      <c r="G5" s="9"/>
      <c r="H5" s="9"/>
      <c r="I5" s="19" t="s">
        <v>83</v>
      </c>
    </row>
    <row r="6" spans="1:9" ht="54.75" customHeight="1" x14ac:dyDescent="0.25">
      <c r="A6" s="9"/>
      <c r="B6" s="18" t="s">
        <v>17</v>
      </c>
      <c r="C6" s="9">
        <v>2</v>
      </c>
      <c r="D6" s="9">
        <v>4950</v>
      </c>
      <c r="E6" s="31">
        <f t="shared" ref="E6:E11" si="0">C6*D6</f>
        <v>9900</v>
      </c>
      <c r="F6" s="10"/>
      <c r="G6" s="9"/>
      <c r="H6" s="9"/>
      <c r="I6" s="19" t="s">
        <v>83</v>
      </c>
    </row>
    <row r="7" spans="1:9" ht="60" x14ac:dyDescent="0.25">
      <c r="A7" s="9"/>
      <c r="B7" s="18" t="s">
        <v>87</v>
      </c>
      <c r="C7" s="9">
        <v>21</v>
      </c>
      <c r="D7" s="9">
        <v>3900</v>
      </c>
      <c r="E7" s="31">
        <f t="shared" si="0"/>
        <v>81900</v>
      </c>
      <c r="F7" s="10"/>
      <c r="G7" s="9"/>
      <c r="H7" s="9"/>
      <c r="I7" s="19" t="s">
        <v>83</v>
      </c>
    </row>
    <row r="8" spans="1:9" ht="84" customHeight="1" x14ac:dyDescent="0.25">
      <c r="A8" s="9"/>
      <c r="B8" s="18" t="s">
        <v>18</v>
      </c>
      <c r="C8" s="9">
        <v>1</v>
      </c>
      <c r="D8" s="9">
        <v>3000</v>
      </c>
      <c r="E8" s="31">
        <f t="shared" si="0"/>
        <v>3000</v>
      </c>
      <c r="F8" s="10"/>
      <c r="G8" s="9"/>
      <c r="H8" s="9"/>
    </row>
    <row r="9" spans="1:9" ht="38.25" customHeight="1" x14ac:dyDescent="0.25">
      <c r="A9" s="9"/>
      <c r="B9" s="18" t="s">
        <v>20</v>
      </c>
      <c r="C9" s="9">
        <v>1</v>
      </c>
      <c r="D9" s="9">
        <v>83958</v>
      </c>
      <c r="E9" s="31">
        <f t="shared" si="0"/>
        <v>83958</v>
      </c>
      <c r="F9" s="10"/>
      <c r="G9" s="9"/>
      <c r="H9" s="9"/>
      <c r="I9" s="19" t="s">
        <v>84</v>
      </c>
    </row>
    <row r="10" spans="1:9" ht="48.75" customHeight="1" x14ac:dyDescent="0.25">
      <c r="A10" s="9"/>
      <c r="B10" s="18" t="s">
        <v>16</v>
      </c>
      <c r="C10" s="9">
        <v>6</v>
      </c>
      <c r="D10" s="9">
        <v>2836</v>
      </c>
      <c r="E10" s="31">
        <f t="shared" si="0"/>
        <v>17016</v>
      </c>
      <c r="F10" s="10"/>
      <c r="G10" s="9"/>
      <c r="H10" s="9"/>
      <c r="I10" t="s">
        <v>15</v>
      </c>
    </row>
    <row r="11" spans="1:9" x14ac:dyDescent="0.25">
      <c r="A11" s="9"/>
      <c r="B11" s="18" t="s">
        <v>19</v>
      </c>
      <c r="C11" s="9">
        <v>1</v>
      </c>
      <c r="D11" s="9">
        <v>4850</v>
      </c>
      <c r="E11" s="31">
        <f t="shared" si="0"/>
        <v>4850</v>
      </c>
      <c r="F11" s="10"/>
      <c r="G11" s="9"/>
      <c r="H11" s="9"/>
      <c r="I11" t="s">
        <v>37</v>
      </c>
    </row>
    <row r="12" spans="1:9" ht="15.75" x14ac:dyDescent="0.25">
      <c r="A12" s="11"/>
      <c r="B12" s="13" t="s">
        <v>1</v>
      </c>
      <c r="C12" s="9"/>
      <c r="D12" s="9"/>
      <c r="E12" s="32">
        <f>SUM(E3:E11)</f>
        <v>336539.53</v>
      </c>
      <c r="F12" s="10"/>
      <c r="G12" s="9"/>
      <c r="H12" s="9"/>
    </row>
    <row r="13" spans="1:9" ht="30.75" customHeight="1" x14ac:dyDescent="0.25">
      <c r="A13" s="12"/>
      <c r="B13" s="14" t="s">
        <v>2</v>
      </c>
      <c r="C13" s="9"/>
      <c r="D13" s="9"/>
      <c r="E13" s="32">
        <f>E12/100*20</f>
        <v>67307.906000000003</v>
      </c>
      <c r="F13" s="10"/>
      <c r="G13" s="9"/>
      <c r="H13" s="9"/>
      <c r="I13" s="29">
        <v>0.2</v>
      </c>
    </row>
    <row r="14" spans="1:9" ht="15.75" x14ac:dyDescent="0.25">
      <c r="A14" s="11"/>
      <c r="B14" s="13" t="s">
        <v>3</v>
      </c>
      <c r="C14" s="9"/>
      <c r="D14" s="9"/>
      <c r="E14" s="32">
        <f>E12+E13</f>
        <v>403847.43600000005</v>
      </c>
      <c r="F14" s="10"/>
      <c r="G14" s="9"/>
      <c r="H14" s="9"/>
    </row>
    <row r="16" spans="1:9" x14ac:dyDescent="0.25">
      <c r="B16" t="s">
        <v>85</v>
      </c>
    </row>
    <row r="17" spans="2:2" x14ac:dyDescent="0.25">
      <c r="B17" t="s">
        <v>86</v>
      </c>
    </row>
  </sheetData>
  <mergeCells count="3">
    <mergeCell ref="C1:E1"/>
    <mergeCell ref="F1:H1"/>
    <mergeCell ref="I1:I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topLeftCell="A52" zoomScale="150" zoomScaleNormal="150" workbookViewId="0">
      <selection activeCell="F4" sqref="F4"/>
    </sheetView>
  </sheetViews>
  <sheetFormatPr defaultRowHeight="15" x14ac:dyDescent="0.25"/>
  <cols>
    <col min="2" max="2" width="34" style="19" customWidth="1"/>
    <col min="3" max="3" width="16.28515625" customWidth="1"/>
    <col min="4" max="4" width="10.42578125" customWidth="1"/>
    <col min="5" max="5" width="17.42578125" customWidth="1"/>
    <col min="6" max="6" width="11.140625" customWidth="1"/>
  </cols>
  <sheetData>
    <row r="1" spans="1:3" ht="30" x14ac:dyDescent="0.25">
      <c r="A1" s="41"/>
      <c r="B1" s="44" t="s">
        <v>35</v>
      </c>
      <c r="C1" s="41"/>
    </row>
    <row r="2" spans="1:3" x14ac:dyDescent="0.25">
      <c r="A2" s="43" t="s">
        <v>21</v>
      </c>
      <c r="B2" s="44" t="s">
        <v>22</v>
      </c>
      <c r="C2" s="43" t="s">
        <v>23</v>
      </c>
    </row>
    <row r="3" spans="1:3" x14ac:dyDescent="0.25">
      <c r="A3" s="33">
        <v>1</v>
      </c>
      <c r="B3" s="37" t="s">
        <v>24</v>
      </c>
      <c r="C3" s="33">
        <v>900</v>
      </c>
    </row>
    <row r="4" spans="1:3" x14ac:dyDescent="0.25">
      <c r="A4" s="33">
        <v>2</v>
      </c>
      <c r="B4" s="37" t="s">
        <v>25</v>
      </c>
      <c r="C4" s="33">
        <v>700</v>
      </c>
    </row>
    <row r="5" spans="1:3" x14ac:dyDescent="0.25">
      <c r="A5" s="33">
        <v>3</v>
      </c>
      <c r="B5" s="37" t="s">
        <v>26</v>
      </c>
      <c r="C5" s="33">
        <v>2900</v>
      </c>
    </row>
    <row r="6" spans="1:3" x14ac:dyDescent="0.25">
      <c r="A6" s="33">
        <v>4</v>
      </c>
      <c r="B6" s="37" t="s">
        <v>27</v>
      </c>
      <c r="C6" s="33">
        <v>1200</v>
      </c>
    </row>
    <row r="7" spans="1:3" ht="30" x14ac:dyDescent="0.25">
      <c r="A7" s="33">
        <v>5</v>
      </c>
      <c r="B7" s="37" t="s">
        <v>28</v>
      </c>
      <c r="C7" s="33">
        <v>2200</v>
      </c>
    </row>
    <row r="8" spans="1:3" ht="30" x14ac:dyDescent="0.25">
      <c r="A8" s="33">
        <v>6</v>
      </c>
      <c r="B8" s="37" t="s">
        <v>33</v>
      </c>
      <c r="C8" s="33">
        <v>1100</v>
      </c>
    </row>
    <row r="9" spans="1:3" x14ac:dyDescent="0.25">
      <c r="A9" s="33">
        <v>7</v>
      </c>
      <c r="B9" s="37" t="s">
        <v>29</v>
      </c>
      <c r="C9" s="33">
        <v>700</v>
      </c>
    </row>
    <row r="10" spans="1:3" x14ac:dyDescent="0.25">
      <c r="A10" s="33">
        <v>8</v>
      </c>
      <c r="B10" s="37" t="s">
        <v>30</v>
      </c>
      <c r="C10" s="33">
        <v>600</v>
      </c>
    </row>
    <row r="11" spans="1:3" x14ac:dyDescent="0.25">
      <c r="A11" s="33">
        <v>9</v>
      </c>
      <c r="B11" s="37" t="s">
        <v>31</v>
      </c>
      <c r="C11" s="33">
        <v>0</v>
      </c>
    </row>
    <row r="12" spans="1:3" x14ac:dyDescent="0.25">
      <c r="A12" s="33"/>
      <c r="B12" s="36" t="s">
        <v>32</v>
      </c>
      <c r="C12" s="35">
        <f>SUM(C3:C11)</f>
        <v>10300</v>
      </c>
    </row>
    <row r="14" spans="1:3" ht="30" x14ac:dyDescent="0.25">
      <c r="A14" s="41"/>
      <c r="B14" s="42" t="s">
        <v>36</v>
      </c>
      <c r="C14" s="45"/>
    </row>
    <row r="15" spans="1:3" x14ac:dyDescent="0.25">
      <c r="A15" s="43" t="s">
        <v>21</v>
      </c>
      <c r="B15" s="44" t="s">
        <v>22</v>
      </c>
      <c r="C15" s="43" t="s">
        <v>23</v>
      </c>
    </row>
    <row r="16" spans="1:3" ht="30" x14ac:dyDescent="0.25">
      <c r="A16" s="33">
        <v>1</v>
      </c>
      <c r="B16" s="37" t="s">
        <v>34</v>
      </c>
      <c r="C16" s="33">
        <v>200</v>
      </c>
    </row>
    <row r="17" spans="1:3" ht="30" x14ac:dyDescent="0.25">
      <c r="A17" s="33">
        <v>2</v>
      </c>
      <c r="B17" s="37" t="s">
        <v>28</v>
      </c>
      <c r="C17" s="33">
        <v>650</v>
      </c>
    </row>
    <row r="18" spans="1:3" ht="30" x14ac:dyDescent="0.25">
      <c r="A18" s="33">
        <v>3</v>
      </c>
      <c r="B18" s="37" t="s">
        <v>33</v>
      </c>
      <c r="C18" s="33">
        <v>400</v>
      </c>
    </row>
    <row r="19" spans="1:3" x14ac:dyDescent="0.25">
      <c r="A19" s="33">
        <v>4</v>
      </c>
      <c r="B19" s="37" t="s">
        <v>29</v>
      </c>
      <c r="C19" s="33">
        <v>100</v>
      </c>
    </row>
    <row r="20" spans="1:3" x14ac:dyDescent="0.25">
      <c r="A20" s="33">
        <v>5</v>
      </c>
      <c r="B20" s="37" t="s">
        <v>30</v>
      </c>
      <c r="C20" s="33">
        <v>100</v>
      </c>
    </row>
    <row r="21" spans="1:3" x14ac:dyDescent="0.25">
      <c r="A21" s="33">
        <v>6</v>
      </c>
      <c r="B21" s="37" t="s">
        <v>81</v>
      </c>
      <c r="C21" s="33">
        <v>1250</v>
      </c>
    </row>
    <row r="22" spans="1:3" x14ac:dyDescent="0.25">
      <c r="A22" s="33">
        <v>7</v>
      </c>
      <c r="B22" s="37" t="s">
        <v>31</v>
      </c>
      <c r="C22" s="33">
        <v>0</v>
      </c>
    </row>
    <row r="23" spans="1:3" x14ac:dyDescent="0.25">
      <c r="A23" s="33"/>
      <c r="B23" s="36" t="s">
        <v>32</v>
      </c>
      <c r="C23" s="35">
        <f>SUM(C16:C22)</f>
        <v>2700</v>
      </c>
    </row>
    <row r="25" spans="1:3" ht="30" x14ac:dyDescent="0.25">
      <c r="A25" s="41"/>
      <c r="B25" s="42" t="s">
        <v>88</v>
      </c>
      <c r="C25" s="41"/>
    </row>
    <row r="26" spans="1:3" x14ac:dyDescent="0.25">
      <c r="A26" s="43" t="s">
        <v>21</v>
      </c>
      <c r="B26" s="44" t="s">
        <v>22</v>
      </c>
      <c r="C26" s="43" t="s">
        <v>23</v>
      </c>
    </row>
    <row r="27" spans="1:3" ht="45" x14ac:dyDescent="0.25">
      <c r="A27" s="33">
        <v>1</v>
      </c>
      <c r="B27" s="37" t="s">
        <v>90</v>
      </c>
      <c r="C27" s="34">
        <v>1100</v>
      </c>
    </row>
    <row r="28" spans="1:3" ht="30" x14ac:dyDescent="0.25">
      <c r="A28" s="33">
        <v>2</v>
      </c>
      <c r="B28" s="37" t="s">
        <v>89</v>
      </c>
      <c r="C28" s="34">
        <v>2800</v>
      </c>
    </row>
    <row r="29" spans="1:3" x14ac:dyDescent="0.25">
      <c r="A29" s="33">
        <v>3</v>
      </c>
      <c r="B29" s="37" t="s">
        <v>31</v>
      </c>
      <c r="C29" s="33">
        <v>0</v>
      </c>
    </row>
    <row r="30" spans="1:3" x14ac:dyDescent="0.25">
      <c r="A30" s="33"/>
      <c r="B30" s="36" t="s">
        <v>32</v>
      </c>
      <c r="C30" s="38">
        <f>SUM(C27:C29)</f>
        <v>3900</v>
      </c>
    </row>
    <row r="32" spans="1:3" ht="30" x14ac:dyDescent="0.25">
      <c r="A32" s="41"/>
      <c r="B32" s="42" t="s">
        <v>91</v>
      </c>
      <c r="C32" s="41"/>
    </row>
    <row r="33" spans="1:6" x14ac:dyDescent="0.25">
      <c r="A33" s="43" t="s">
        <v>21</v>
      </c>
      <c r="B33" s="44" t="s">
        <v>22</v>
      </c>
      <c r="C33" s="43" t="s">
        <v>23</v>
      </c>
    </row>
    <row r="34" spans="1:6" ht="30" x14ac:dyDescent="0.25">
      <c r="A34" s="33">
        <v>1</v>
      </c>
      <c r="B34" s="37" t="s">
        <v>34</v>
      </c>
      <c r="C34" s="33">
        <v>600</v>
      </c>
    </row>
    <row r="35" spans="1:6" x14ac:dyDescent="0.25">
      <c r="A35" s="33">
        <v>2</v>
      </c>
      <c r="B35" s="37" t="s">
        <v>27</v>
      </c>
      <c r="C35" s="33">
        <v>300</v>
      </c>
    </row>
    <row r="36" spans="1:6" ht="45" x14ac:dyDescent="0.25">
      <c r="A36" s="33">
        <v>3</v>
      </c>
      <c r="B36" s="37" t="s">
        <v>92</v>
      </c>
      <c r="C36" s="34">
        <v>2500</v>
      </c>
    </row>
    <row r="37" spans="1:6" ht="30" x14ac:dyDescent="0.25">
      <c r="A37" s="33">
        <v>4</v>
      </c>
      <c r="B37" s="37" t="s">
        <v>93</v>
      </c>
      <c r="C37" s="33">
        <v>800</v>
      </c>
    </row>
    <row r="38" spans="1:6" x14ac:dyDescent="0.25">
      <c r="A38" s="33">
        <v>5</v>
      </c>
      <c r="B38" s="37" t="s">
        <v>29</v>
      </c>
      <c r="C38" s="33">
        <v>400</v>
      </c>
    </row>
    <row r="39" spans="1:6" x14ac:dyDescent="0.25">
      <c r="A39" s="33">
        <v>6</v>
      </c>
      <c r="B39" s="37" t="s">
        <v>30</v>
      </c>
      <c r="C39" s="33">
        <v>100</v>
      </c>
    </row>
    <row r="40" spans="1:6" x14ac:dyDescent="0.25">
      <c r="A40" s="33">
        <v>7</v>
      </c>
      <c r="B40" s="37" t="s">
        <v>81</v>
      </c>
      <c r="C40" s="33">
        <v>250</v>
      </c>
    </row>
    <row r="41" spans="1:6" x14ac:dyDescent="0.25">
      <c r="A41" s="33">
        <v>8</v>
      </c>
      <c r="B41" s="37" t="s">
        <v>31</v>
      </c>
      <c r="C41" s="33">
        <v>0</v>
      </c>
    </row>
    <row r="42" spans="1:6" x14ac:dyDescent="0.25">
      <c r="A42" s="33"/>
      <c r="B42" s="36" t="s">
        <v>32</v>
      </c>
      <c r="C42" s="38">
        <f>SUM(C34:C41)</f>
        <v>4950</v>
      </c>
    </row>
    <row r="44" spans="1:6" ht="30" x14ac:dyDescent="0.25">
      <c r="A44" s="41"/>
      <c r="B44" s="42" t="s">
        <v>38</v>
      </c>
      <c r="C44" s="41"/>
      <c r="D44" s="41"/>
      <c r="E44" s="41"/>
      <c r="F44" s="41"/>
    </row>
    <row r="45" spans="1:6" ht="15" customHeight="1" x14ac:dyDescent="0.25">
      <c r="A45" s="43" t="s">
        <v>21</v>
      </c>
      <c r="B45" s="44" t="s">
        <v>74</v>
      </c>
      <c r="C45" s="43" t="s">
        <v>75</v>
      </c>
      <c r="D45" s="43" t="s">
        <v>39</v>
      </c>
      <c r="E45" s="43" t="s">
        <v>40</v>
      </c>
      <c r="F45" s="43" t="s">
        <v>41</v>
      </c>
    </row>
    <row r="46" spans="1:6" ht="15" customHeight="1" x14ac:dyDescent="0.25">
      <c r="A46" s="33">
        <v>1</v>
      </c>
      <c r="B46" s="37" t="s">
        <v>76</v>
      </c>
      <c r="C46" s="33" t="s">
        <v>77</v>
      </c>
      <c r="D46" s="33">
        <v>1</v>
      </c>
      <c r="E46" s="39">
        <v>19000</v>
      </c>
      <c r="F46" s="33">
        <f>D46*E46</f>
        <v>19000</v>
      </c>
    </row>
    <row r="47" spans="1:6" ht="15" customHeight="1" x14ac:dyDescent="0.25">
      <c r="A47" s="33">
        <v>2</v>
      </c>
      <c r="B47" s="37" t="s">
        <v>78</v>
      </c>
      <c r="C47" s="33" t="s">
        <v>77</v>
      </c>
      <c r="D47" s="33">
        <v>1</v>
      </c>
      <c r="E47" s="39">
        <v>6100</v>
      </c>
      <c r="F47" s="33">
        <f t="shared" ref="F47:F71" si="0">D47*E47</f>
        <v>6100</v>
      </c>
    </row>
    <row r="48" spans="1:6" ht="15" customHeight="1" x14ac:dyDescent="0.25">
      <c r="A48" s="33">
        <v>3</v>
      </c>
      <c r="B48" s="37" t="s">
        <v>79</v>
      </c>
      <c r="C48" s="33" t="s">
        <v>77</v>
      </c>
      <c r="D48" s="33">
        <v>1</v>
      </c>
      <c r="E48" s="39">
        <v>5400</v>
      </c>
      <c r="F48" s="33">
        <f t="shared" si="0"/>
        <v>5400</v>
      </c>
    </row>
    <row r="49" spans="1:6" ht="15" customHeight="1" x14ac:dyDescent="0.25">
      <c r="A49" s="33">
        <v>4</v>
      </c>
      <c r="B49" s="37" t="s">
        <v>80</v>
      </c>
      <c r="C49" s="33" t="s">
        <v>77</v>
      </c>
      <c r="D49" s="33">
        <v>1</v>
      </c>
      <c r="E49" s="39">
        <v>15869</v>
      </c>
      <c r="F49" s="33">
        <f t="shared" si="0"/>
        <v>15869</v>
      </c>
    </row>
    <row r="50" spans="1:6" x14ac:dyDescent="0.25">
      <c r="A50" s="33">
        <v>5</v>
      </c>
      <c r="B50" s="40" t="s">
        <v>42</v>
      </c>
      <c r="C50" s="33" t="s">
        <v>43</v>
      </c>
      <c r="D50" s="33">
        <v>120</v>
      </c>
      <c r="E50" s="39">
        <v>145</v>
      </c>
      <c r="F50" s="33">
        <f t="shared" si="0"/>
        <v>17400</v>
      </c>
    </row>
    <row r="51" spans="1:6" x14ac:dyDescent="0.25">
      <c r="A51" s="33">
        <v>6</v>
      </c>
      <c r="B51" s="37" t="s">
        <v>44</v>
      </c>
      <c r="C51" s="33" t="s">
        <v>43</v>
      </c>
      <c r="D51" s="33">
        <v>1</v>
      </c>
      <c r="E51" s="39">
        <v>90</v>
      </c>
      <c r="F51" s="33">
        <f t="shared" si="0"/>
        <v>90</v>
      </c>
    </row>
    <row r="52" spans="1:6" x14ac:dyDescent="0.25">
      <c r="A52" s="33">
        <v>7</v>
      </c>
      <c r="B52" s="37" t="s">
        <v>45</v>
      </c>
      <c r="C52" s="33" t="s">
        <v>43</v>
      </c>
      <c r="D52" s="33">
        <v>1</v>
      </c>
      <c r="E52" s="39">
        <v>880</v>
      </c>
      <c r="F52" s="33">
        <f t="shared" si="0"/>
        <v>880</v>
      </c>
    </row>
    <row r="53" spans="1:6" x14ac:dyDescent="0.25">
      <c r="A53" s="33">
        <v>8</v>
      </c>
      <c r="B53" s="37" t="s">
        <v>46</v>
      </c>
      <c r="C53" s="33" t="s">
        <v>47</v>
      </c>
      <c r="D53" s="33">
        <v>1</v>
      </c>
      <c r="E53" s="39">
        <v>97</v>
      </c>
      <c r="F53" s="33">
        <f t="shared" si="0"/>
        <v>97</v>
      </c>
    </row>
    <row r="54" spans="1:6" x14ac:dyDescent="0.25">
      <c r="A54" s="33">
        <v>9</v>
      </c>
      <c r="B54" s="37" t="s">
        <v>48</v>
      </c>
      <c r="C54" s="33" t="s">
        <v>49</v>
      </c>
      <c r="D54" s="33">
        <v>11</v>
      </c>
      <c r="E54" s="39">
        <v>130</v>
      </c>
      <c r="F54" s="33">
        <f t="shared" si="0"/>
        <v>1430</v>
      </c>
    </row>
    <row r="55" spans="1:6" x14ac:dyDescent="0.25">
      <c r="A55" s="33">
        <v>10</v>
      </c>
      <c r="B55" s="37" t="s">
        <v>50</v>
      </c>
      <c r="C55" s="33" t="s">
        <v>51</v>
      </c>
      <c r="D55" s="33">
        <v>0.8</v>
      </c>
      <c r="E55" s="39">
        <v>420</v>
      </c>
      <c r="F55" s="33">
        <f t="shared" si="0"/>
        <v>336</v>
      </c>
    </row>
    <row r="56" spans="1:6" x14ac:dyDescent="0.25">
      <c r="A56" s="33">
        <v>11</v>
      </c>
      <c r="B56" s="37" t="s">
        <v>52</v>
      </c>
      <c r="C56" s="33" t="s">
        <v>49</v>
      </c>
      <c r="D56" s="33">
        <v>7</v>
      </c>
      <c r="E56" s="39">
        <v>58</v>
      </c>
      <c r="F56" s="33">
        <f t="shared" si="0"/>
        <v>406</v>
      </c>
    </row>
    <row r="57" spans="1:6" x14ac:dyDescent="0.25">
      <c r="A57" s="33">
        <v>12</v>
      </c>
      <c r="B57" s="37" t="s">
        <v>53</v>
      </c>
      <c r="C57" s="33" t="s">
        <v>43</v>
      </c>
      <c r="D57" s="33">
        <v>20</v>
      </c>
      <c r="E57" s="39">
        <v>12.2</v>
      </c>
      <c r="F57" s="33">
        <f t="shared" si="0"/>
        <v>244</v>
      </c>
    </row>
    <row r="58" spans="1:6" x14ac:dyDescent="0.25">
      <c r="A58" s="33">
        <v>13</v>
      </c>
      <c r="B58" s="37" t="s">
        <v>54</v>
      </c>
      <c r="C58" s="33" t="s">
        <v>43</v>
      </c>
      <c r="D58" s="33">
        <v>35</v>
      </c>
      <c r="E58" s="39">
        <v>120</v>
      </c>
      <c r="F58" s="33">
        <f t="shared" si="0"/>
        <v>4200</v>
      </c>
    </row>
    <row r="59" spans="1:6" x14ac:dyDescent="0.25">
      <c r="A59" s="33">
        <v>14</v>
      </c>
      <c r="B59" s="37" t="s">
        <v>55</v>
      </c>
      <c r="C59" s="33" t="s">
        <v>56</v>
      </c>
      <c r="D59" s="33">
        <v>2</v>
      </c>
      <c r="E59" s="39">
        <v>19</v>
      </c>
      <c r="F59" s="33">
        <f t="shared" si="0"/>
        <v>38</v>
      </c>
    </row>
    <row r="60" spans="1:6" x14ac:dyDescent="0.25">
      <c r="A60" s="33">
        <v>15</v>
      </c>
      <c r="B60" s="37" t="s">
        <v>57</v>
      </c>
      <c r="C60" s="33" t="s">
        <v>58</v>
      </c>
      <c r="D60" s="33">
        <v>2</v>
      </c>
      <c r="E60" s="39">
        <v>257</v>
      </c>
      <c r="F60" s="33">
        <f t="shared" si="0"/>
        <v>514</v>
      </c>
    </row>
    <row r="61" spans="1:6" x14ac:dyDescent="0.25">
      <c r="A61" s="33">
        <v>16</v>
      </c>
      <c r="B61" s="37" t="s">
        <v>59</v>
      </c>
      <c r="C61" s="33" t="s">
        <v>60</v>
      </c>
      <c r="D61" s="33">
        <v>2</v>
      </c>
      <c r="E61" s="39">
        <v>65</v>
      </c>
      <c r="F61" s="33">
        <f t="shared" si="0"/>
        <v>130</v>
      </c>
    </row>
    <row r="62" spans="1:6" x14ac:dyDescent="0.25">
      <c r="A62" s="33">
        <v>17</v>
      </c>
      <c r="B62" s="37" t="s">
        <v>61</v>
      </c>
      <c r="C62" s="33" t="s">
        <v>60</v>
      </c>
      <c r="D62" s="33">
        <v>11</v>
      </c>
      <c r="E62" s="39">
        <v>26</v>
      </c>
      <c r="F62" s="33">
        <f t="shared" si="0"/>
        <v>286</v>
      </c>
    </row>
    <row r="63" spans="1:6" x14ac:dyDescent="0.25">
      <c r="A63" s="33">
        <v>18</v>
      </c>
      <c r="B63" s="37" t="s">
        <v>62</v>
      </c>
      <c r="C63" s="33" t="s">
        <v>60</v>
      </c>
      <c r="D63" s="33">
        <v>2</v>
      </c>
      <c r="E63" s="39">
        <v>38</v>
      </c>
      <c r="F63" s="33">
        <f t="shared" si="0"/>
        <v>76</v>
      </c>
    </row>
    <row r="64" spans="1:6" x14ac:dyDescent="0.25">
      <c r="A64" s="33">
        <v>19</v>
      </c>
      <c r="B64" s="37" t="s">
        <v>63</v>
      </c>
      <c r="C64" s="33" t="s">
        <v>60</v>
      </c>
      <c r="D64" s="33">
        <v>1</v>
      </c>
      <c r="E64" s="39">
        <v>45</v>
      </c>
      <c r="F64" s="33">
        <f t="shared" si="0"/>
        <v>45</v>
      </c>
    </row>
    <row r="65" spans="1:6" x14ac:dyDescent="0.25">
      <c r="A65" s="33">
        <v>20</v>
      </c>
      <c r="B65" s="37" t="s">
        <v>64</v>
      </c>
      <c r="C65" s="33" t="s">
        <v>56</v>
      </c>
      <c r="D65" s="33">
        <v>2</v>
      </c>
      <c r="E65" s="39">
        <v>124</v>
      </c>
      <c r="F65" s="33">
        <f t="shared" si="0"/>
        <v>248</v>
      </c>
    </row>
    <row r="66" spans="1:6" x14ac:dyDescent="0.25">
      <c r="A66" s="33">
        <v>21</v>
      </c>
      <c r="B66" s="37" t="s">
        <v>65</v>
      </c>
      <c r="C66" s="33" t="s">
        <v>56</v>
      </c>
      <c r="D66" s="33">
        <v>4</v>
      </c>
      <c r="E66" s="39">
        <v>28</v>
      </c>
      <c r="F66" s="33">
        <f t="shared" si="0"/>
        <v>112</v>
      </c>
    </row>
    <row r="67" spans="1:6" x14ac:dyDescent="0.25">
      <c r="A67" s="33">
        <v>22</v>
      </c>
      <c r="B67" s="37" t="s">
        <v>66</v>
      </c>
      <c r="C67" s="33" t="s">
        <v>43</v>
      </c>
      <c r="D67" s="33">
        <v>2</v>
      </c>
      <c r="E67" s="39">
        <v>59</v>
      </c>
      <c r="F67" s="33">
        <f t="shared" si="0"/>
        <v>118</v>
      </c>
    </row>
    <row r="68" spans="1:6" x14ac:dyDescent="0.25">
      <c r="A68" s="33">
        <v>23</v>
      </c>
      <c r="B68" s="37" t="s">
        <v>67</v>
      </c>
      <c r="C68" s="33" t="s">
        <v>68</v>
      </c>
      <c r="D68" s="33">
        <v>3</v>
      </c>
      <c r="E68" s="39">
        <v>38</v>
      </c>
      <c r="F68" s="33">
        <f t="shared" si="0"/>
        <v>114</v>
      </c>
    </row>
    <row r="69" spans="1:6" x14ac:dyDescent="0.25">
      <c r="A69" s="33">
        <v>24</v>
      </c>
      <c r="B69" s="37" t="s">
        <v>69</v>
      </c>
      <c r="C69" s="33" t="s">
        <v>60</v>
      </c>
      <c r="D69" s="33">
        <v>5</v>
      </c>
      <c r="E69" s="39">
        <v>73</v>
      </c>
      <c r="F69" s="33">
        <f t="shared" si="0"/>
        <v>365</v>
      </c>
    </row>
    <row r="70" spans="1:6" x14ac:dyDescent="0.25">
      <c r="A70" s="33">
        <v>25</v>
      </c>
      <c r="B70" s="37" t="s">
        <v>70</v>
      </c>
      <c r="C70" s="33" t="s">
        <v>71</v>
      </c>
      <c r="D70" s="34">
        <v>4000</v>
      </c>
      <c r="E70" s="39">
        <v>2.5</v>
      </c>
      <c r="F70" s="33">
        <f t="shared" si="0"/>
        <v>10000</v>
      </c>
    </row>
    <row r="71" spans="1:6" x14ac:dyDescent="0.25">
      <c r="A71" s="33">
        <v>26</v>
      </c>
      <c r="B71" s="37" t="s">
        <v>72</v>
      </c>
      <c r="C71" s="33" t="s">
        <v>58</v>
      </c>
      <c r="D71" s="33">
        <v>1</v>
      </c>
      <c r="E71" s="39">
        <v>460</v>
      </c>
      <c r="F71" s="33">
        <f t="shared" si="0"/>
        <v>460</v>
      </c>
    </row>
    <row r="72" spans="1:6" x14ac:dyDescent="0.25">
      <c r="A72" s="33"/>
      <c r="B72" s="36" t="s">
        <v>73</v>
      </c>
      <c r="C72" s="35"/>
      <c r="D72" s="35"/>
      <c r="E72" s="35"/>
      <c r="F72" s="38">
        <f>SUM(F46:F71)</f>
        <v>83958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Наукове Подвір'я</vt:lpstr>
      <vt:lpstr>Детальний розрахунок</vt:lpstr>
      <vt:lpstr>Кошторис__на_виготовлення_1_модульної_лавки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Наталя</cp:lastModifiedBy>
  <cp:lastPrinted>2016-09-24T18:37:54Z</cp:lastPrinted>
  <dcterms:created xsi:type="dcterms:W3CDTF">2016-09-21T11:18:44Z</dcterms:created>
  <dcterms:modified xsi:type="dcterms:W3CDTF">2017-09-14T20:43:27Z</dcterms:modified>
</cp:coreProperties>
</file>