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filterPrivacy="1"/>
  <bookViews>
    <workbookView xWindow="0" yWindow="0" windowWidth="22260" windowHeight="12645" xr2:uid="{00000000-000D-0000-FFFF-FFFF00000000}"/>
  </bookViews>
  <sheets>
    <sheet name="Кошторис" sheetId="1" r:id="rId1"/>
    <sheet name="Статистика по мешканцях" sheetId="2" r:id="rId2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8" i="2" l="1"/>
  <c r="D8" i="2"/>
  <c r="F17" i="1"/>
  <c r="F16" i="1"/>
  <c r="F14" i="1"/>
  <c r="F11" i="1"/>
  <c r="F10" i="1"/>
  <c r="F9" i="1"/>
  <c r="F8" i="1"/>
  <c r="I7" i="2" l="1"/>
  <c r="F7" i="1"/>
  <c r="F13" i="1"/>
  <c r="F12" i="1"/>
  <c r="F6" i="1"/>
  <c r="F5" i="1"/>
</calcChain>
</file>

<file path=xl/sharedStrings.xml><?xml version="1.0" encoding="utf-8"?>
<sst xmlns="http://schemas.openxmlformats.org/spreadsheetml/2006/main" count="92" uniqueCount="76">
  <si>
    <t>№ зп</t>
  </si>
  <si>
    <t>Перелік видатків</t>
  </si>
  <si>
    <t xml:space="preserve">Об`єми робіт </t>
  </si>
  <si>
    <t>Вартість одиниці</t>
  </si>
  <si>
    <t>Розмірність</t>
  </si>
  <si>
    <t>м. кв</t>
  </si>
  <si>
    <t>Примітка</t>
  </si>
  <si>
    <t> http://www.lvivsportshop.com.ua/cat_3.php?cat_2=58&amp;cat_3=1030&amp;lang=1</t>
  </si>
  <si>
    <t>Ссилка</t>
  </si>
  <si>
    <t>Розміри дшв 4,1*1,9*2,9 м</t>
  </si>
  <si>
    <t>http://www.lvivsportshop.com.ua/cat_3.php?cat_2=39&amp;cat_3=513&amp;lang=1</t>
  </si>
  <si>
    <t>6-14</t>
  </si>
  <si>
    <t>http://centur.com.ua/mebli-dim-biznes/sportyvnimaidanchyky/sportyvnielementy/trenazher-pyatochky</t>
  </si>
  <si>
    <t>Тренажер п`яточки</t>
  </si>
  <si>
    <t>5-9</t>
  </si>
  <si>
    <t>https://zhabenya.com.ua/cportivno-igrovi-tovari/cportivno-igrove-obladnannya-dlya-vulici/budinochki/budinochok-al-tanka-bilochka.html</t>
  </si>
  <si>
    <t>Будиночок Білочки</t>
  </si>
  <si>
    <t>Розміри дшв 1,64*1,75*1,94  бетонування основи самостійно</t>
  </si>
  <si>
    <t>Розміри дшв 2,6*0,25*0,5 бетонування самостійно.</t>
  </si>
  <si>
    <t xml:space="preserve">від 12 </t>
  </si>
  <si>
    <t>http://almida.com.ua/detskoe-oborudovanie/domiki-besedki/443-domik-baks-banni.html</t>
  </si>
  <si>
    <t>http://almida.com.ua/parkovki-dlya-velosipedov/</t>
  </si>
  <si>
    <t xml:space="preserve">Стійка для велосипедів </t>
  </si>
  <si>
    <t>шт</t>
  </si>
  <si>
    <t>Розміри вшд 0,54*0,96*2,85м</t>
  </si>
  <si>
    <t>Розміри шдв 4,0*5,5*5,3м</t>
  </si>
  <si>
    <t>3-12</t>
  </si>
  <si>
    <t>https://zhabenya.com.ua/cportivno-igrovi-tovari/cportivno-igrove-obladnannya-dlya-vulici/gimnactichni-komplekci/gimnactichnii-komplekc-zi-shitom-ta-brucami-atlet-1.html</t>
  </si>
  <si>
    <t>7-14, 80 кг</t>
  </si>
  <si>
    <t>https://zhabenya.com.ua/cportivno-igrovi-tovari/cportivno-igrove-obladnannya-dlya-vulici/gimnactichni-komplekci/atlet_2</t>
  </si>
  <si>
    <t>3-6</t>
  </si>
  <si>
    <t>Разом</t>
  </si>
  <si>
    <t>Спортивний комплекс "Підготовка мачо"</t>
  </si>
  <si>
    <t>Вікові групи</t>
  </si>
  <si>
    <t>0-3</t>
  </si>
  <si>
    <t>6-9</t>
  </si>
  <si>
    <t>10-14</t>
  </si>
  <si>
    <t>40 і старші</t>
  </si>
  <si>
    <t>14-18</t>
  </si>
  <si>
    <t>18-40</t>
  </si>
  <si>
    <t>Вартість, грн</t>
  </si>
  <si>
    <t xml:space="preserve">Силка </t>
  </si>
  <si>
    <t>Вік користувачів</t>
  </si>
  <si>
    <t>Гумова плитка під комплексами та навісом-пергола</t>
  </si>
  <si>
    <t>Навіс-пергола в комплекті зі столиком</t>
  </si>
  <si>
    <t>http://ua.detskie-ploschadki.com.ua/catalog/vulychni-trenazhery/orbitrek-ut1310</t>
  </si>
  <si>
    <t>Тренажер "Орбітрек"</t>
  </si>
  <si>
    <t>Тренажер "Жим ногами"</t>
  </si>
  <si>
    <t>http://ua.detskie-ploschadki.com.ua/catalog/vulychni-trenazhery/zhym-nogamy-goryzontalnyj-ut1316</t>
  </si>
  <si>
    <t>Тренажер "Повітряний ходок"</t>
  </si>
  <si>
    <t>http://ua.detskie-ploschadki.com.ua/catalog/vulychni-trenazhery/povitrjanyj-hodok-ut1307</t>
  </si>
  <si>
    <t>Тренажер "Лава для пресу"</t>
  </si>
  <si>
    <t>Гімнастичний комплекс КА 683</t>
  </si>
  <si>
    <t>http://www.lvivsportshop.com.ua/cat_3.php?cat_2=39&amp;cat_3=1071&amp;lang=1</t>
  </si>
  <si>
    <t>http://centur.com.ua/mebli-dim-biznes/sportyvnimaidanchyky/sportyvnikompleksy/sportyvnyJ-kompleks-pidhotovka</t>
  </si>
  <si>
    <t>https://tk-standar.ibud.ua/ua/company-prais/besedka-derevyannaya-otkrytogo-tipa-3kh3-m-tk-standar-2273259</t>
  </si>
  <si>
    <t>від 12</t>
  </si>
  <si>
    <t>всі</t>
  </si>
  <si>
    <t>http://ua.detskie-ploschadki.com.ua/catalog/vulychni-trenazhery/lava-dlja-presa-ut1304</t>
  </si>
  <si>
    <t>Розміри дшв 1,13*0,66*0,71м</t>
  </si>
  <si>
    <t>Розміри дшв 1,03*0,51*1,46м</t>
  </si>
  <si>
    <t>Розміри дшв 1,25*1,48*1,56</t>
  </si>
  <si>
    <t>Розміри дшв 1,64*1,19*1,66</t>
  </si>
  <si>
    <t>від 14</t>
  </si>
  <si>
    <t>Бетонна клумба для насаджень</t>
  </si>
  <si>
    <t>http://brukivka-lviv.com/klumba.html</t>
  </si>
  <si>
    <t>Грунт для клумб</t>
  </si>
  <si>
    <t>https://www.olx.ua/uk/dom-i-sad/sad-ogorod/q-%D1%87%D0%BE%D1%80%D0%BD%D0%BE%D0%B7%D0%B5%D0%BC/</t>
  </si>
  <si>
    <t>міш</t>
  </si>
  <si>
    <t>Розміри дш 3*3м</t>
  </si>
  <si>
    <t>Розмір 50*35*50см</t>
  </si>
  <si>
    <t>Продається у комплекті зі з`єднувальними втулками.Можемо встановити самостійно. 244м.кв під спортивною площадкою і +49м.кв під вже існуючою</t>
  </si>
  <si>
    <t>Вартість з монтажем (робота), грн</t>
  </si>
  <si>
    <t>Цемент, пісок для бетонування тренажерів, комплексів та непередбачувані витрати</t>
  </si>
  <si>
    <t>Спортивно-відпочинковий комплекс на вул. Підстригача</t>
  </si>
  <si>
    <t>Мешканці станом на 15.08.2017року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</si>
</sst>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0" fillId="0" borderId="1" xfId="0" applyBorder="1"/>
    <xf numFmtId="49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fill"/>
    </xf>
    <xf numFmtId="0" fontId="0" fillId="0" borderId="0" xfId="0" applyFont="1"/>
    <xf numFmtId="0" fontId="0" fillId="0" borderId="1" xfId="0" applyFont="1" applyBorder="1"/>
    <xf numFmtId="0" fontId="2" fillId="0" borderId="1" xfId="1" applyFont="1" applyBorder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49" fontId="0" fillId="0" borderId="1" xfId="0" applyNumberFormat="1" applyFont="1" applyBorder="1"/>
    <xf numFmtId="0" fontId="0" fillId="2" borderId="0" xfId="0" applyFill="1"/>
    <xf numFmtId="0" fontId="0" fillId="2" borderId="1" xfId="0" applyFill="1" applyBorder="1"/>
    <xf numFmtId="0" fontId="3" fillId="0" borderId="0" xfId="0" applyFont="1"/>
    <xf numFmtId="17" fontId="0" fillId="0" borderId="0" xfId="0" applyNumberFormat="1"/>
    <xf numFmtId="0" fontId="0" fillId="3" borderId="1" xfId="0" applyFill="1" applyBorder="1"/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habenya.com.ua/cportivno-igrovi-tovari/cportivno-igrove-obladnannya-dlya-vulici/gimnactichni-komplekci/atlet_2" TargetMode="External"/><Relationship Id="rId13" Type="http://schemas.openxmlformats.org/officeDocument/2006/relationships/hyperlink" Target="http://centur.com.ua/mebli-dim-biznes/sportyvnimaidanchyky/sportyvnikompleksy/sportyvnyJ-kompleks-pidhotovka" TargetMode="External"/><Relationship Id="rId3" Type="http://schemas.openxmlformats.org/officeDocument/2006/relationships/hyperlink" Target="http://centur.com.ua/mebli-dim-biznes/sportyvnimaidanchyky/sportyvnielementy/trenazher-pyatochky" TargetMode="External"/><Relationship Id="rId7" Type="http://schemas.openxmlformats.org/officeDocument/2006/relationships/hyperlink" Target="https://zhabenya.com.ua/cportivno-igrovi-tovari/cportivno-igrove-obladnannya-dlya-vulici/gimnactichni-komplekci/gimnactichnii-komplekc-zi-shitom-ta-brucami-atlet-1.html" TargetMode="External"/><Relationship Id="rId12" Type="http://schemas.openxmlformats.org/officeDocument/2006/relationships/hyperlink" Target="http://www.lvivsportshop.com.ua/cat_3.php?cat_2=39&amp;cat_3=1071&amp;lang=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lvivsportshop.com.ua/cat_3.php?cat_2=39&amp;cat_3=513&amp;lang=1" TargetMode="External"/><Relationship Id="rId16" Type="http://schemas.openxmlformats.org/officeDocument/2006/relationships/hyperlink" Target="http://brukivka-lviv.com/klumba.html" TargetMode="External"/><Relationship Id="rId1" Type="http://schemas.openxmlformats.org/officeDocument/2006/relationships/hyperlink" Target="http://www.lvivsportshop.com.ua/cat_3.php?cat_2=58&amp;cat_3=1030&amp;lang=1" TargetMode="External"/><Relationship Id="rId6" Type="http://schemas.openxmlformats.org/officeDocument/2006/relationships/hyperlink" Target="http://almida.com.ua/parkovki-dlya-velosipedov/" TargetMode="External"/><Relationship Id="rId11" Type="http://schemas.openxmlformats.org/officeDocument/2006/relationships/hyperlink" Target="http://ua.detskie-ploschadki.com.ua/catalog/vulychni-trenazhery/povitrjanyj-hodok-ut1307" TargetMode="External"/><Relationship Id="rId5" Type="http://schemas.openxmlformats.org/officeDocument/2006/relationships/hyperlink" Target="http://almida.com.ua/detskoe-oborudovanie/domiki-besedki/443-domik-baks-banni.html" TargetMode="External"/><Relationship Id="rId15" Type="http://schemas.openxmlformats.org/officeDocument/2006/relationships/hyperlink" Target="http://ua.detskie-ploschadki.com.ua/catalog/vulychni-trenazhery/lava-dlja-presa-ut1304" TargetMode="External"/><Relationship Id="rId10" Type="http://schemas.openxmlformats.org/officeDocument/2006/relationships/hyperlink" Target="http://ua.detskie-ploschadki.com.ua/catalog/vulychni-trenazhery/zhym-nogamy-goryzontalnyj-ut1316" TargetMode="External"/><Relationship Id="rId4" Type="http://schemas.openxmlformats.org/officeDocument/2006/relationships/hyperlink" Target="https://zhabenya.com.ua/cportivno-igrovi-tovari/cportivno-igrove-obladnannya-dlya-vulici/budinochki/budinochok-al-tanka-bilochka.html" TargetMode="External"/><Relationship Id="rId9" Type="http://schemas.openxmlformats.org/officeDocument/2006/relationships/hyperlink" Target="http://ua.detskie-ploschadki.com.ua/catalog/vulychni-trenazhery/orbitrek-ut1310" TargetMode="External"/><Relationship Id="rId14" Type="http://schemas.openxmlformats.org/officeDocument/2006/relationships/hyperlink" Target="https://tk-standar.ibud.ua/ua/company-prais/besedka-derevyannaya-otkrytogo-tipa-3kh3-m-tk-standar-22732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3" workbookViewId="0">
      <selection activeCell="F21" sqref="F21"/>
    </sheetView>
  </sheetViews>
  <sheetFormatPr defaultRowHeight="15" x14ac:dyDescent="0.25"/>
  <cols>
    <col min="2" max="2" width="32.42578125" customWidth="1"/>
    <col min="3" max="3" width="15.140625" customWidth="1"/>
    <col min="4" max="4" width="6.42578125" customWidth="1"/>
    <col min="5" max="5" width="8.5703125" customWidth="1"/>
    <col min="6" max="6" width="9.85546875" bestFit="1" customWidth="1"/>
    <col min="7" max="7" width="15.5703125" customWidth="1"/>
  </cols>
  <sheetData>
    <row r="1" spans="1:12" x14ac:dyDescent="0.25">
      <c r="A1" t="s">
        <v>74</v>
      </c>
    </row>
    <row r="2" spans="1:12" x14ac:dyDescent="0.25">
      <c r="B2" s="12"/>
      <c r="H2" s="6"/>
      <c r="I2" s="6"/>
      <c r="J2" s="6"/>
      <c r="K2" s="6"/>
      <c r="L2" s="6"/>
    </row>
    <row r="3" spans="1:12" x14ac:dyDescent="0.25">
      <c r="B3" s="12"/>
      <c r="H3" s="6"/>
      <c r="I3" s="6"/>
      <c r="J3" s="6"/>
      <c r="K3" s="6"/>
      <c r="L3" s="6"/>
    </row>
    <row r="4" spans="1:12" x14ac:dyDescent="0.25">
      <c r="A4" s="2" t="s">
        <v>0</v>
      </c>
      <c r="B4" s="13" t="s">
        <v>1</v>
      </c>
      <c r="C4" s="2" t="s">
        <v>2</v>
      </c>
      <c r="D4" s="2" t="s">
        <v>4</v>
      </c>
      <c r="E4" s="2" t="s">
        <v>3</v>
      </c>
      <c r="F4" s="2" t="s">
        <v>72</v>
      </c>
      <c r="G4" s="2" t="s">
        <v>6</v>
      </c>
      <c r="H4" s="7" t="s">
        <v>8</v>
      </c>
      <c r="I4" s="7" t="s">
        <v>40</v>
      </c>
      <c r="J4" s="7" t="s">
        <v>41</v>
      </c>
      <c r="K4" s="7"/>
      <c r="L4" s="7" t="s">
        <v>42</v>
      </c>
    </row>
    <row r="5" spans="1:12" x14ac:dyDescent="0.25">
      <c r="A5" s="2">
        <v>1</v>
      </c>
      <c r="B5" s="13" t="s">
        <v>43</v>
      </c>
      <c r="C5" s="2">
        <v>244</v>
      </c>
      <c r="D5" s="2" t="s">
        <v>5</v>
      </c>
      <c r="E5" s="2">
        <v>760</v>
      </c>
      <c r="F5" s="16">
        <f>E5*C5</f>
        <v>185440</v>
      </c>
      <c r="G5" s="5" t="s">
        <v>71</v>
      </c>
      <c r="H5" s="8" t="s">
        <v>7</v>
      </c>
      <c r="I5" s="7">
        <v>620</v>
      </c>
      <c r="J5" s="9" t="s">
        <v>10</v>
      </c>
      <c r="K5" s="7"/>
      <c r="L5" s="7" t="s">
        <v>57</v>
      </c>
    </row>
    <row r="6" spans="1:12" x14ac:dyDescent="0.25">
      <c r="A6" s="2">
        <v>2</v>
      </c>
      <c r="B6" s="13" t="s">
        <v>52</v>
      </c>
      <c r="C6" s="2">
        <v>1</v>
      </c>
      <c r="D6" s="2" t="s">
        <v>23</v>
      </c>
      <c r="E6" s="2">
        <v>20470</v>
      </c>
      <c r="F6" s="16">
        <f t="shared" ref="F6:F13" si="0">E6*1.1</f>
        <v>22517</v>
      </c>
      <c r="G6" s="2" t="s">
        <v>9</v>
      </c>
      <c r="H6" s="10" t="s">
        <v>53</v>
      </c>
      <c r="I6" s="7"/>
      <c r="J6" s="7"/>
      <c r="K6" s="7"/>
      <c r="L6" s="11" t="s">
        <v>11</v>
      </c>
    </row>
    <row r="7" spans="1:12" x14ac:dyDescent="0.25">
      <c r="A7" s="2">
        <v>3</v>
      </c>
      <c r="B7" s="13" t="s">
        <v>32</v>
      </c>
      <c r="C7" s="2">
        <v>1</v>
      </c>
      <c r="D7" s="2" t="s">
        <v>23</v>
      </c>
      <c r="E7" s="2">
        <v>30226</v>
      </c>
      <c r="F7" s="16">
        <f t="shared" si="0"/>
        <v>33248.600000000006</v>
      </c>
      <c r="G7" s="2" t="s">
        <v>25</v>
      </c>
      <c r="H7" s="10" t="s">
        <v>54</v>
      </c>
      <c r="I7" s="7">
        <v>29000</v>
      </c>
      <c r="J7" s="9" t="s">
        <v>27</v>
      </c>
      <c r="K7" s="9" t="s">
        <v>29</v>
      </c>
      <c r="L7" s="11" t="s">
        <v>28</v>
      </c>
    </row>
    <row r="8" spans="1:12" x14ac:dyDescent="0.25">
      <c r="A8" s="2">
        <v>4</v>
      </c>
      <c r="B8" s="13" t="s">
        <v>46</v>
      </c>
      <c r="C8" s="2">
        <v>1</v>
      </c>
      <c r="D8" s="2" t="s">
        <v>23</v>
      </c>
      <c r="E8" s="2">
        <v>4200</v>
      </c>
      <c r="F8" s="16">
        <f t="shared" si="0"/>
        <v>4620</v>
      </c>
      <c r="G8" s="2" t="s">
        <v>62</v>
      </c>
      <c r="H8" s="10" t="s">
        <v>45</v>
      </c>
      <c r="I8" s="7"/>
      <c r="J8" s="7"/>
      <c r="K8" s="7"/>
      <c r="L8" s="7" t="s">
        <v>19</v>
      </c>
    </row>
    <row r="9" spans="1:12" x14ac:dyDescent="0.25">
      <c r="A9" s="2">
        <v>5</v>
      </c>
      <c r="B9" s="13" t="s">
        <v>47</v>
      </c>
      <c r="C9" s="2">
        <v>1</v>
      </c>
      <c r="D9" s="2" t="s">
        <v>23</v>
      </c>
      <c r="E9" s="2">
        <v>4536</v>
      </c>
      <c r="F9" s="16">
        <f t="shared" si="0"/>
        <v>4989.6000000000004</v>
      </c>
      <c r="G9" s="2" t="s">
        <v>61</v>
      </c>
      <c r="H9" s="10" t="s">
        <v>48</v>
      </c>
      <c r="I9" s="7"/>
      <c r="J9" s="7"/>
      <c r="K9" s="7"/>
      <c r="L9" s="7" t="s">
        <v>19</v>
      </c>
    </row>
    <row r="10" spans="1:12" x14ac:dyDescent="0.25">
      <c r="A10" s="2">
        <v>6</v>
      </c>
      <c r="B10" s="13" t="s">
        <v>49</v>
      </c>
      <c r="C10" s="2">
        <v>1</v>
      </c>
      <c r="D10" s="2" t="s">
        <v>23</v>
      </c>
      <c r="E10" s="2">
        <v>3780</v>
      </c>
      <c r="F10" s="16">
        <f t="shared" si="0"/>
        <v>4158</v>
      </c>
      <c r="G10" s="2" t="s">
        <v>60</v>
      </c>
      <c r="H10" s="10" t="s">
        <v>50</v>
      </c>
      <c r="I10" s="7"/>
      <c r="J10" s="7"/>
      <c r="K10" s="7"/>
      <c r="L10" s="7" t="s">
        <v>56</v>
      </c>
    </row>
    <row r="11" spans="1:12" x14ac:dyDescent="0.25">
      <c r="A11" s="2">
        <v>7</v>
      </c>
      <c r="B11" s="13" t="s">
        <v>51</v>
      </c>
      <c r="C11" s="2">
        <v>1</v>
      </c>
      <c r="D11" s="2" t="s">
        <v>23</v>
      </c>
      <c r="E11" s="2">
        <v>2956</v>
      </c>
      <c r="F11" s="16">
        <f t="shared" si="0"/>
        <v>3251.6000000000004</v>
      </c>
      <c r="G11" s="2" t="s">
        <v>59</v>
      </c>
      <c r="H11" s="10" t="s">
        <v>58</v>
      </c>
      <c r="I11" s="7"/>
      <c r="J11" s="7"/>
      <c r="K11" s="7"/>
      <c r="L11" s="7" t="s">
        <v>63</v>
      </c>
    </row>
    <row r="12" spans="1:12" x14ac:dyDescent="0.25">
      <c r="A12" s="2">
        <v>8</v>
      </c>
      <c r="B12" s="13" t="s">
        <v>13</v>
      </c>
      <c r="C12" s="2">
        <v>1</v>
      </c>
      <c r="D12" s="2" t="s">
        <v>23</v>
      </c>
      <c r="E12" s="2">
        <v>3146</v>
      </c>
      <c r="F12" s="16">
        <f t="shared" si="0"/>
        <v>3460.6000000000004</v>
      </c>
      <c r="G12" s="2" t="s">
        <v>18</v>
      </c>
      <c r="H12" s="9" t="s">
        <v>12</v>
      </c>
      <c r="I12" s="7"/>
      <c r="J12" s="7"/>
      <c r="K12" s="7"/>
      <c r="L12" s="11" t="s">
        <v>14</v>
      </c>
    </row>
    <row r="13" spans="1:12" x14ac:dyDescent="0.25">
      <c r="A13" s="2">
        <v>9</v>
      </c>
      <c r="B13" s="13" t="s">
        <v>16</v>
      </c>
      <c r="C13" s="2">
        <v>1</v>
      </c>
      <c r="D13" s="2" t="s">
        <v>23</v>
      </c>
      <c r="E13" s="2">
        <v>21000</v>
      </c>
      <c r="F13" s="16">
        <f t="shared" si="0"/>
        <v>23100.000000000004</v>
      </c>
      <c r="G13" s="2" t="s">
        <v>17</v>
      </c>
      <c r="H13" s="9" t="s">
        <v>15</v>
      </c>
      <c r="I13" s="7">
        <v>21098</v>
      </c>
      <c r="J13" s="9" t="s">
        <v>20</v>
      </c>
      <c r="K13" s="7"/>
      <c r="L13" s="11" t="s">
        <v>26</v>
      </c>
    </row>
    <row r="14" spans="1:12" x14ac:dyDescent="0.25">
      <c r="A14" s="2">
        <v>10</v>
      </c>
      <c r="B14" s="13" t="s">
        <v>22</v>
      </c>
      <c r="C14" s="2">
        <v>12</v>
      </c>
      <c r="D14" s="2" t="s">
        <v>23</v>
      </c>
      <c r="E14" s="2">
        <v>3697</v>
      </c>
      <c r="F14" s="16">
        <f>E14</f>
        <v>3697</v>
      </c>
      <c r="G14" s="2" t="s">
        <v>24</v>
      </c>
      <c r="H14" s="9" t="s">
        <v>21</v>
      </c>
      <c r="I14" s="7"/>
      <c r="J14" s="7"/>
      <c r="K14" s="7"/>
      <c r="L14" s="7" t="s">
        <v>57</v>
      </c>
    </row>
    <row r="15" spans="1:12" x14ac:dyDescent="0.25">
      <c r="A15" s="2">
        <v>11</v>
      </c>
      <c r="B15" s="13" t="s">
        <v>44</v>
      </c>
      <c r="C15" s="2">
        <v>1</v>
      </c>
      <c r="D15" s="2" t="s">
        <v>23</v>
      </c>
      <c r="E15" s="2">
        <v>30000</v>
      </c>
      <c r="F15" s="16">
        <v>30000</v>
      </c>
      <c r="G15" s="2" t="s">
        <v>69</v>
      </c>
      <c r="H15" s="10" t="s">
        <v>55</v>
      </c>
      <c r="I15" s="7"/>
      <c r="J15" s="7"/>
      <c r="K15" s="7"/>
      <c r="L15" s="7" t="s">
        <v>57</v>
      </c>
    </row>
    <row r="16" spans="1:12" x14ac:dyDescent="0.25">
      <c r="A16" s="2">
        <v>12</v>
      </c>
      <c r="B16" s="13" t="s">
        <v>64</v>
      </c>
      <c r="C16" s="2">
        <v>20</v>
      </c>
      <c r="D16" s="2" t="s">
        <v>23</v>
      </c>
      <c r="E16" s="2">
        <v>93</v>
      </c>
      <c r="F16" s="16">
        <f>E16*C16</f>
        <v>1860</v>
      </c>
      <c r="G16" s="2" t="s">
        <v>70</v>
      </c>
      <c r="H16" s="10" t="s">
        <v>65</v>
      </c>
      <c r="I16" s="7"/>
      <c r="J16" s="7"/>
      <c r="K16" s="7"/>
      <c r="L16" s="7" t="s">
        <v>57</v>
      </c>
    </row>
    <row r="17" spans="1:12" x14ac:dyDescent="0.25">
      <c r="A17" s="2">
        <v>13</v>
      </c>
      <c r="B17" s="13" t="s">
        <v>66</v>
      </c>
      <c r="C17" s="2">
        <v>15</v>
      </c>
      <c r="D17" s="2" t="s">
        <v>68</v>
      </c>
      <c r="E17" s="2">
        <v>70</v>
      </c>
      <c r="F17" s="16">
        <f>E17*C17</f>
        <v>1050</v>
      </c>
      <c r="G17" s="2"/>
      <c r="H17" s="10" t="s">
        <v>67</v>
      </c>
      <c r="I17" s="7"/>
      <c r="J17" s="7"/>
      <c r="K17" s="7"/>
      <c r="L17" s="7" t="s">
        <v>57</v>
      </c>
    </row>
    <row r="18" spans="1:12" x14ac:dyDescent="0.25">
      <c r="A18" s="2">
        <v>14</v>
      </c>
      <c r="B18" s="13" t="s">
        <v>73</v>
      </c>
      <c r="C18" s="2"/>
      <c r="D18" s="2"/>
      <c r="E18" s="2"/>
      <c r="F18" s="16">
        <v>5000</v>
      </c>
      <c r="G18" s="2"/>
      <c r="H18" s="10"/>
      <c r="I18" s="7"/>
      <c r="J18" s="7"/>
      <c r="K18" s="7"/>
      <c r="L18" s="7"/>
    </row>
    <row r="19" spans="1:12" x14ac:dyDescent="0.25">
      <c r="A19" s="2" t="s">
        <v>31</v>
      </c>
      <c r="B19" s="13"/>
      <c r="C19" s="2"/>
      <c r="D19" s="2"/>
      <c r="E19" s="2"/>
      <c r="F19" s="2">
        <f>SUM(F5:F18)</f>
        <v>326392.40000000002</v>
      </c>
      <c r="G19" s="2"/>
      <c r="H19" s="7"/>
      <c r="I19" s="7"/>
      <c r="J19" s="7"/>
      <c r="K19" s="7"/>
      <c r="L19" s="7"/>
    </row>
    <row r="20" spans="1:12" ht="18.75" x14ac:dyDescent="0.3">
      <c r="B20" s="12"/>
      <c r="F20" s="14">
        <v>326392</v>
      </c>
      <c r="H20" s="6"/>
      <c r="I20" s="6"/>
      <c r="J20" s="6"/>
      <c r="K20" s="6"/>
      <c r="L20" s="6"/>
    </row>
  </sheetData>
  <hyperlinks>
    <hyperlink ref="H5" r:id="rId1" display="http://www.lvivsportshop.com.ua/cat_3.php?cat_2=58&amp;cat_3=1030&amp;lang=1" xr:uid="{B2069C7D-A6BD-4DD1-9BC5-F608560A0E08}"/>
    <hyperlink ref="J5" r:id="rId2" xr:uid="{B6E9E9D5-196C-4316-9746-2C732B47BA02}"/>
    <hyperlink ref="H12" r:id="rId3" xr:uid="{A3A8E66C-6929-46FC-BD58-53F4CBA445BD}"/>
    <hyperlink ref="H13" r:id="rId4" xr:uid="{F38A0B39-2225-48AD-95B6-15E468DB32B5}"/>
    <hyperlink ref="J13" r:id="rId5" xr:uid="{5293ED59-2AC5-4C1A-A03F-285E89353919}"/>
    <hyperlink ref="H14" r:id="rId6" xr:uid="{FBB83DB7-1A77-4D12-A037-ADFB91531CB2}"/>
    <hyperlink ref="J7" r:id="rId7" xr:uid="{B41590A1-47AE-4E25-8E67-C9B05E29A053}"/>
    <hyperlink ref="K7" r:id="rId8" xr:uid="{DD4B21D9-D591-4389-9EB6-81F2C0B14313}"/>
    <hyperlink ref="H8" r:id="rId9" xr:uid="{BD33665C-3812-47CE-A8C5-22AABAE10FCC}"/>
    <hyperlink ref="H9" r:id="rId10" xr:uid="{D390E1E9-7F41-483F-A6CF-383BCEC4E7F0}"/>
    <hyperlink ref="H10" r:id="rId11" xr:uid="{6FE40C54-0703-4DC2-A756-4A31F86A59A5}"/>
    <hyperlink ref="H6" r:id="rId12" xr:uid="{D21BA9D3-BF2F-4CA8-A4B3-27216B981FE0}"/>
    <hyperlink ref="H7" r:id="rId13" xr:uid="{D9D56023-3C7F-4B8C-AB4E-E9472093D712}"/>
    <hyperlink ref="H15" r:id="rId14" xr:uid="{48CEE7E1-596C-43F5-95F6-4AFBEC3D18B9}"/>
    <hyperlink ref="H11" r:id="rId15" xr:uid="{0EF6D618-4A52-4F39-A153-415795E58BC3}"/>
    <hyperlink ref="H16" r:id="rId16" xr:uid="{0C1D634D-AF8E-4357-9168-FCC4002EE213}"/>
  </hyperlinks>
  <pageMargins left="0.7" right="0.7" top="0.75" bottom="0.75" header="0.3" footer="0.3"/>
  <pageSetup paperSize="9" orientation="portrait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A276B-A576-4CF7-AA8E-7CCDFAFB349C}">
  <dimension ref="A2:J9"/>
  <sheetViews>
    <sheetView workbookViewId="0">
      <selection activeCell="G9" sqref="G9"/>
    </sheetView>
  </sheetViews>
  <sheetFormatPr defaultRowHeight="15" x14ac:dyDescent="0.25"/>
  <sheetData>
    <row r="2" spans="1:10" x14ac:dyDescent="0.25">
      <c r="A2" t="s">
        <v>75</v>
      </c>
    </row>
    <row r="5" spans="1:10" x14ac:dyDescent="0.25">
      <c r="A5" s="2" t="s">
        <v>33</v>
      </c>
      <c r="B5" s="3" t="s">
        <v>34</v>
      </c>
      <c r="C5" s="3" t="s">
        <v>30</v>
      </c>
      <c r="D5" s="3" t="s">
        <v>35</v>
      </c>
      <c r="E5" s="3" t="s">
        <v>36</v>
      </c>
      <c r="F5" s="3" t="s">
        <v>38</v>
      </c>
      <c r="G5" s="3" t="s">
        <v>39</v>
      </c>
      <c r="H5" s="3" t="s">
        <v>37</v>
      </c>
      <c r="I5" s="4" t="s">
        <v>31</v>
      </c>
      <c r="J5" s="1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</row>
    <row r="7" spans="1:10" x14ac:dyDescent="0.25">
      <c r="A7" s="2"/>
      <c r="B7" s="2">
        <v>13</v>
      </c>
      <c r="C7" s="2">
        <v>6</v>
      </c>
      <c r="D7" s="2">
        <v>12</v>
      </c>
      <c r="E7" s="2">
        <v>11</v>
      </c>
      <c r="F7" s="2">
        <v>17</v>
      </c>
      <c r="G7" s="2">
        <v>157</v>
      </c>
      <c r="H7" s="2">
        <v>25</v>
      </c>
      <c r="I7" s="2">
        <f>SUM(B7:H7)</f>
        <v>241</v>
      </c>
    </row>
    <row r="8" spans="1:10" x14ac:dyDescent="0.25">
      <c r="D8">
        <f>D7+E7</f>
        <v>23</v>
      </c>
      <c r="G8">
        <f>G7+F7</f>
        <v>174</v>
      </c>
    </row>
    <row r="9" spans="1:10" x14ac:dyDescent="0.25">
      <c r="D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Кошторис</vt:lpstr>
      <vt:lpstr>Статистика по мешканцях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2017-09-13T20:57:17Z</dcterms:modified>
</cp:coreProperties>
</file>