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КОШТОРИС Вигоди60-6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E14"/>
  <c r="E15"/>
  <c r="E16"/>
  <c r="E17"/>
  <c r="E18"/>
  <c r="E9"/>
  <c r="E13"/>
  <c r="E12"/>
  <c r="E6"/>
  <c r="E21" l="1"/>
  <c r="E23" s="1"/>
  <c r="E25" s="1"/>
</calcChain>
</file>

<file path=xl/sharedStrings.xml><?xml version="1.0" encoding="utf-8"?>
<sst xmlns="http://schemas.openxmlformats.org/spreadsheetml/2006/main" count="30" uniqueCount="27">
  <si>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</si>
  <si>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</si>
  <si>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</si>
  <si>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</si>
  <si>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</si>
  <si>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</si>
  <si>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</si>
  <si>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 xml:space="preserve">Загальна вартість проекту </t>
  </si>
  <si>
    <t>Непередбачувані витрати (10-20% від суми кошторису)</t>
  </si>
  <si>
    <t>демонтаж старих качель</t>
  </si>
  <si>
    <t>демонтаж бетонних плит</t>
  </si>
  <si>
    <t>Сума, грн</t>
  </si>
  <si>
    <t>Вартість, грн</t>
  </si>
  <si>
    <r>
      <t xml:space="preserve">Орієнтовна вартість проекту </t>
    </r>
    <r>
      <rPr>
        <sz val="11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</si>
  <si>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Проект: ДИТЯЧИЙ МАЙДАНЧИК ДЛЯ ДІТЕЙ 7-12рр., вул. Вигоди 60-62 (Верхня Левандівка)</t>
  </si>
  <si>
    <t>Загальний кошторис</t>
  </si>
  <si>
    <t>Подвійна гойдалка з гнучк.підвісами</t>
  </si>
  <si>
    <t xml:space="preserve">Спортивно-ігровий комплекс </t>
  </si>
  <si>
    <t>Карусель</t>
  </si>
  <si>
    <t>Балансир</t>
  </si>
  <si>
    <t>Гойдалка-балансир</t>
  </si>
  <si>
    <t>Лавки зі спинкою</t>
  </si>
  <si>
    <t>Урни (з відром)</t>
  </si>
  <si>
    <t>-</t>
  </si>
  <si>
    <t>доставка+встановлення лавок+урн</t>
  </si>
  <si>
    <t>доставка+встановлення Комплекса, гойдалок, балансирів, каруселі</t>
  </si>
  <si>
    <t>покриття з піску (35-40см ГЛИБ, вкл. шебінь+Геотекстиль, бетон.поребрик?)</t>
  </si>
</sst>
</file>

<file path=xl/styles.xml><?xml version="1.0" encoding="utf-8"?>
<styleSheet xmlns="http://schemas.openxmlformats.org/spreadsheetml/2006/main">
  <numFmts count="1">
    <numFmt numFmtId="165" formatCode="_-* #,##0.00[$₴-422]_-;\-* #,##0.00[$₴-422]_-;_-* &quot;-&quot;??[$₴-422]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5" borderId="4" xfId="0" applyFont="1" applyFill="1" applyBorder="1"/>
    <xf numFmtId="0" fontId="5" fillId="5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/>
    <xf numFmtId="0" fontId="5" fillId="2" borderId="8" xfId="0" applyFont="1" applyFill="1" applyBorder="1" applyAlignment="1">
      <alignment horizontal="center" vertical="center"/>
    </xf>
    <xf numFmtId="0" fontId="7" fillId="0" borderId="19" xfId="0" applyFont="1" applyBorder="1"/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0" borderId="19" xfId="0" applyFont="1" applyFill="1" applyBorder="1"/>
    <xf numFmtId="0" fontId="5" fillId="0" borderId="10" xfId="0" applyFont="1" applyFill="1" applyBorder="1"/>
    <xf numFmtId="0" fontId="5" fillId="2" borderId="1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 wrapText="1"/>
    </xf>
    <xf numFmtId="0" fontId="7" fillId="0" borderId="28" xfId="0" applyFont="1" applyBorder="1"/>
    <xf numFmtId="165" fontId="7" fillId="0" borderId="29" xfId="0" applyNumberFormat="1" applyFont="1" applyBorder="1" applyAlignment="1">
      <alignment horizontal="center" vertical="center"/>
    </xf>
    <xf numFmtId="165" fontId="7" fillId="0" borderId="30" xfId="0" applyNumberFormat="1" applyFont="1" applyBorder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/>
    </xf>
    <xf numFmtId="165" fontId="7" fillId="0" borderId="22" xfId="0" applyNumberFormat="1" applyFont="1" applyBorder="1" applyAlignment="1">
      <alignment horizontal="center" vertical="center"/>
    </xf>
    <xf numFmtId="0" fontId="5" fillId="0" borderId="23" xfId="0" applyFont="1" applyFill="1" applyBorder="1"/>
    <xf numFmtId="165" fontId="7" fillId="0" borderId="31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5" borderId="3" xfId="0" applyFont="1" applyFill="1" applyBorder="1" applyAlignment="1">
      <alignment wrapText="1"/>
    </xf>
    <xf numFmtId="9" fontId="5" fillId="0" borderId="0" xfId="0" applyNumberFormat="1" applyFont="1" applyBorder="1" applyAlignment="1">
      <alignment horizontal="left"/>
    </xf>
    <xf numFmtId="0" fontId="8" fillId="7" borderId="1" xfId="0" applyFont="1" applyFill="1" applyBorder="1" applyAlignment="1">
      <alignment wrapText="1"/>
    </xf>
    <xf numFmtId="0" fontId="8" fillId="7" borderId="1" xfId="0" applyFont="1" applyFill="1" applyBorder="1"/>
    <xf numFmtId="0" fontId="8" fillId="7" borderId="1" xfId="0" applyFont="1" applyFill="1" applyBorder="1" applyAlignment="1">
      <alignment horizontal="center" vertical="center"/>
    </xf>
    <xf numFmtId="165" fontId="4" fillId="5" borderId="5" xfId="0" applyNumberFormat="1" applyFont="1" applyFill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8" fillId="7" borderId="1" xfId="0" applyNumberFormat="1" applyFont="1" applyFill="1" applyBorder="1" applyAlignment="1">
      <alignment wrapText="1"/>
    </xf>
    <xf numFmtId="0" fontId="4" fillId="0" borderId="9" xfId="0" applyFont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topLeftCell="A4" workbookViewId="0">
      <selection activeCell="H13" sqref="H13"/>
    </sheetView>
  </sheetViews>
  <sheetFormatPr defaultColWidth="16" defaultRowHeight="12.75"/>
  <cols>
    <col min="1" max="1" width="4" style="1" customWidth="1"/>
    <col min="2" max="2" width="63.42578125" style="12" customWidth="1"/>
    <col min="3" max="3" width="14.7109375" style="1" customWidth="1"/>
    <col min="4" max="4" width="10.7109375" style="13" customWidth="1"/>
    <col min="5" max="5" width="25.85546875" style="12" customWidth="1"/>
    <col min="6" max="6" width="6.42578125" style="1" customWidth="1"/>
    <col min="7" max="16384" width="16" style="1"/>
  </cols>
  <sheetData>
    <row r="1" spans="1:5" ht="8.25" customHeight="1"/>
    <row r="2" spans="1:5" ht="15.75" thickBot="1">
      <c r="B2" s="51" t="s">
        <v>13</v>
      </c>
      <c r="C2" s="51"/>
      <c r="D2" s="51"/>
      <c r="E2" s="51"/>
    </row>
    <row r="3" spans="1:5" ht="15.75" thickBot="1">
      <c r="B3" s="52" t="s">
        <v>14</v>
      </c>
      <c r="C3" s="53"/>
      <c r="D3" s="53"/>
      <c r="E3" s="54"/>
    </row>
    <row r="4" spans="1:5" ht="13.5" thickBot="1">
      <c r="B4" s="14"/>
      <c r="C4" s="14"/>
      <c r="D4" s="14"/>
      <c r="E4" s="14"/>
    </row>
    <row r="5" spans="1:5" ht="13.5" thickBot="1">
      <c r="B5" s="27" t="s">
        <v>1</v>
      </c>
      <c r="C5" s="26" t="s">
        <v>12</v>
      </c>
      <c r="D5" s="16" t="s">
        <v>0</v>
      </c>
      <c r="E5" s="25" t="s">
        <v>11</v>
      </c>
    </row>
    <row r="6" spans="1:5">
      <c r="A6" s="1">
        <v>1</v>
      </c>
      <c r="B6" s="17" t="s">
        <v>9</v>
      </c>
      <c r="C6" s="36">
        <v>5000</v>
      </c>
      <c r="D6" s="18">
        <v>1</v>
      </c>
      <c r="E6" s="37">
        <f>C6*D6</f>
        <v>5000</v>
      </c>
    </row>
    <row r="7" spans="1:5">
      <c r="A7" s="1">
        <v>2</v>
      </c>
      <c r="B7" s="15" t="s">
        <v>10</v>
      </c>
      <c r="C7" s="35">
        <v>5000</v>
      </c>
      <c r="D7" s="9">
        <v>1</v>
      </c>
      <c r="E7" s="38">
        <v>5000</v>
      </c>
    </row>
    <row r="8" spans="1:5">
      <c r="A8" s="1">
        <v>3</v>
      </c>
      <c r="B8" s="15" t="s">
        <v>24</v>
      </c>
      <c r="C8" s="35">
        <v>5000</v>
      </c>
      <c r="D8" s="9">
        <v>1</v>
      </c>
      <c r="E8" s="38">
        <v>5000</v>
      </c>
    </row>
    <row r="9" spans="1:5">
      <c r="A9" s="1">
        <v>4</v>
      </c>
      <c r="B9" s="34" t="s">
        <v>26</v>
      </c>
      <c r="C9" s="35">
        <v>510</v>
      </c>
      <c r="D9" s="6">
        <v>100</v>
      </c>
      <c r="E9" s="38">
        <f>C9*D9</f>
        <v>51000</v>
      </c>
    </row>
    <row r="10" spans="1:5" ht="13.5" thickBot="1">
      <c r="A10" s="1">
        <v>5</v>
      </c>
      <c r="B10" s="19" t="s">
        <v>25</v>
      </c>
      <c r="C10" s="35">
        <v>115851</v>
      </c>
      <c r="D10" s="20">
        <v>1</v>
      </c>
      <c r="E10" s="38">
        <f>C10*D10</f>
        <v>115851</v>
      </c>
    </row>
    <row r="11" spans="1:5" ht="13.5" thickBot="1">
      <c r="B11" s="28" t="s">
        <v>4</v>
      </c>
      <c r="C11" s="29" t="s">
        <v>2</v>
      </c>
      <c r="D11" s="21" t="s">
        <v>0</v>
      </c>
      <c r="E11" s="30" t="s">
        <v>3</v>
      </c>
    </row>
    <row r="12" spans="1:5">
      <c r="A12" s="1">
        <v>1</v>
      </c>
      <c r="B12" s="23" t="s">
        <v>21</v>
      </c>
      <c r="C12" s="36">
        <v>4800</v>
      </c>
      <c r="D12" s="18">
        <v>3</v>
      </c>
      <c r="E12" s="37">
        <f>C12*D12</f>
        <v>14400</v>
      </c>
    </row>
    <row r="13" spans="1:5">
      <c r="A13" s="1">
        <v>2</v>
      </c>
      <c r="B13" s="24" t="s">
        <v>22</v>
      </c>
      <c r="C13" s="35">
        <v>1800</v>
      </c>
      <c r="D13" s="9">
        <v>2</v>
      </c>
      <c r="E13" s="38">
        <f>C13*D13</f>
        <v>3600</v>
      </c>
    </row>
    <row r="14" spans="1:5">
      <c r="A14" s="1">
        <v>3</v>
      </c>
      <c r="B14" s="24" t="s">
        <v>17</v>
      </c>
      <c r="C14" s="35">
        <v>250000</v>
      </c>
      <c r="D14" s="9">
        <v>1</v>
      </c>
      <c r="E14" s="38">
        <f t="shared" ref="E14:E18" si="0">C14*D14</f>
        <v>250000</v>
      </c>
    </row>
    <row r="15" spans="1:5">
      <c r="A15" s="1">
        <v>4</v>
      </c>
      <c r="B15" s="24" t="s">
        <v>18</v>
      </c>
      <c r="C15" s="35">
        <v>54700</v>
      </c>
      <c r="D15" s="9">
        <v>1</v>
      </c>
      <c r="E15" s="38">
        <f t="shared" si="0"/>
        <v>54700</v>
      </c>
    </row>
    <row r="16" spans="1:5">
      <c r="A16" s="1">
        <v>5</v>
      </c>
      <c r="B16" s="24" t="s">
        <v>19</v>
      </c>
      <c r="C16" s="35">
        <v>9100</v>
      </c>
      <c r="D16" s="9">
        <v>1</v>
      </c>
      <c r="E16" s="38">
        <f t="shared" si="0"/>
        <v>9100</v>
      </c>
    </row>
    <row r="17" spans="1:8">
      <c r="A17" s="1">
        <v>6</v>
      </c>
      <c r="B17" s="24" t="s">
        <v>20</v>
      </c>
      <c r="C17" s="35">
        <v>5400</v>
      </c>
      <c r="D17" s="9">
        <v>1</v>
      </c>
      <c r="E17" s="38">
        <f t="shared" si="0"/>
        <v>5400</v>
      </c>
    </row>
    <row r="18" spans="1:8" ht="13.5" thickBot="1">
      <c r="A18" s="1">
        <v>7</v>
      </c>
      <c r="B18" s="39" t="s">
        <v>16</v>
      </c>
      <c r="C18" s="40">
        <v>11700</v>
      </c>
      <c r="D18" s="20">
        <v>1</v>
      </c>
      <c r="E18" s="41">
        <f t="shared" si="0"/>
        <v>11700</v>
      </c>
    </row>
    <row r="19" spans="1:8" ht="13.5" thickBot="1">
      <c r="B19" s="31" t="s">
        <v>5</v>
      </c>
      <c r="C19" s="32" t="s">
        <v>6</v>
      </c>
      <c r="D19" s="22" t="s">
        <v>0</v>
      </c>
      <c r="E19" s="33" t="s">
        <v>3</v>
      </c>
    </row>
    <row r="20" spans="1:8" ht="13.5" thickBot="1">
      <c r="B20" s="3" t="s">
        <v>23</v>
      </c>
      <c r="C20" s="4"/>
      <c r="D20" s="5"/>
      <c r="E20" s="3"/>
      <c r="H20" s="2"/>
    </row>
    <row r="21" spans="1:8" ht="15.75" thickBot="1">
      <c r="B21" s="43" t="s">
        <v>15</v>
      </c>
      <c r="C21" s="10"/>
      <c r="D21" s="11"/>
      <c r="E21" s="48">
        <f>SUM(E6:E20)</f>
        <v>530751</v>
      </c>
    </row>
    <row r="22" spans="1:8" ht="6" customHeight="1">
      <c r="B22" s="3"/>
      <c r="C22" s="4"/>
      <c r="D22" s="5"/>
      <c r="E22" s="3"/>
    </row>
    <row r="23" spans="1:8" ht="15">
      <c r="B23" s="42" t="s">
        <v>8</v>
      </c>
      <c r="C23" s="8"/>
      <c r="D23" s="9"/>
      <c r="E23" s="49">
        <f>E21*F23+251.37</f>
        <v>69249</v>
      </c>
      <c r="F23" s="44">
        <v>0.13</v>
      </c>
    </row>
    <row r="24" spans="1:8" ht="9" customHeight="1">
      <c r="B24" s="7"/>
      <c r="C24" s="8"/>
      <c r="D24" s="9"/>
      <c r="E24" s="7"/>
    </row>
    <row r="25" spans="1:8" ht="15.75">
      <c r="B25" s="45" t="s">
        <v>7</v>
      </c>
      <c r="C25" s="46"/>
      <c r="D25" s="47"/>
      <c r="E25" s="50">
        <f>E23+E21</f>
        <v>600000</v>
      </c>
    </row>
  </sheetData>
  <mergeCells count="2">
    <mergeCell ref="B2:E2"/>
    <mergeCell ref="B3:E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КОШТОРИС Вигоди60-62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2019-09-14T22:47:36Z</dcterms:modified>
</cp:coreProperties>
</file>