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3250" windowHeight="12570" tabRatio="841"/>
  </bookViews>
  <sheets>
    <sheet name="Dahua з ПДВ" sheetId="12" r:id="rId1"/>
  </sheets>
  <definedNames>
    <definedName name="_xlnm._FilterDatabase" localSheetId="0" hidden="1">'Dahua з ПДВ'!$F$6:$G$39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1" i="12" l="1"/>
  <c r="G8" i="12" l="1"/>
  <c r="G9" i="12"/>
  <c r="G10" i="12"/>
  <c r="G11" i="12"/>
  <c r="G28" i="12" l="1"/>
  <c r="G27" i="12"/>
  <c r="G26" i="12"/>
  <c r="G29" i="12" s="1"/>
  <c r="G22" i="12"/>
  <c r="G21" i="12"/>
  <c r="G20" i="12"/>
  <c r="G19" i="12"/>
  <c r="G18" i="12"/>
  <c r="G17" i="12"/>
  <c r="G16" i="12"/>
  <c r="G15" i="12"/>
  <c r="G14" i="12"/>
  <c r="G13" i="12"/>
  <c r="G12" i="12"/>
  <c r="G23" i="12" l="1"/>
</calcChain>
</file>

<file path=xl/sharedStrings.xml><?xml version="1.0" encoding="utf-8"?>
<sst xmlns="http://schemas.openxmlformats.org/spreadsheetml/2006/main" count="61" uniqueCount="44">
  <si>
    <t>Обладнання:</t>
  </si>
  <si>
    <t>№</t>
  </si>
  <si>
    <t>Назва. Технічні характеристики</t>
  </si>
  <si>
    <t>Кількість</t>
  </si>
  <si>
    <t>Ціна в грн.</t>
  </si>
  <si>
    <t>Сума в грн</t>
  </si>
  <si>
    <t>шт</t>
  </si>
  <si>
    <t>Монтажний набір</t>
  </si>
  <si>
    <t>Всього по обладнанню:</t>
  </si>
  <si>
    <t>Монтажні роботи:</t>
  </si>
  <si>
    <t>Перелік робіт</t>
  </si>
  <si>
    <t>Ціна в грн</t>
  </si>
  <si>
    <t xml:space="preserve">Монтаж та налаштування </t>
  </si>
  <si>
    <t>Всього по монтажним роботам:</t>
  </si>
  <si>
    <t>м</t>
  </si>
  <si>
    <t>Прокладка кабеля</t>
  </si>
  <si>
    <t>пл</t>
  </si>
  <si>
    <t xml:space="preserve">              Загальна кошторисна вартість, грн без ПДВ</t>
  </si>
  <si>
    <t>Кошторисний розрахунок</t>
  </si>
  <si>
    <t>Штекер живлення під зажим "папа"</t>
  </si>
  <si>
    <t>Штекер живлення під зажим "мама"</t>
  </si>
  <si>
    <t>Блок живлення 12В-5А</t>
  </si>
  <si>
    <t xml:space="preserve">Кабельний канал 15*10*2м </t>
  </si>
  <si>
    <t>Прийомопередатчик DG-01HD (комплект)</t>
  </si>
  <si>
    <t>компл</t>
  </si>
  <si>
    <t>Конектор Digitus RJ45</t>
  </si>
  <si>
    <t>Жорсткий диск HDD WD Purple 2Tb 3,5" Serial ATA 64MB</t>
  </si>
  <si>
    <t>Коробка монтажна 80*80*40</t>
  </si>
  <si>
    <t>Кабель Одескабель КППЭ-ВП (100) 4*2*0,51 (FTP-cat.5E), OK-net, CU, екранований для зовнішніх робіт</t>
  </si>
  <si>
    <t>ціни вказані в гривнях станом на</t>
  </si>
  <si>
    <t>тел.: 067 383 8761</t>
  </si>
  <si>
    <t>Стабілізатор напруги</t>
  </si>
  <si>
    <t>8-ми канальний відеореєстратор Dahua DHI-XVR7108HE-4KL-X 4K XVR</t>
  </si>
  <si>
    <t>4Мп циліндрична відеокамера Dahua DH-HAC-HFW1400DP-B (3.6 ММ)</t>
  </si>
  <si>
    <t xml:space="preserve">   на встановлення сиcтеми відеонагляду</t>
  </si>
  <si>
    <t>Кабель ШВВП 2*0,75</t>
  </si>
  <si>
    <t>Трос</t>
  </si>
  <si>
    <t>Прокладка короба</t>
  </si>
  <si>
    <t>Богдан Віталій</t>
  </si>
  <si>
    <t>e-mail: v.bogdan@rozumne-rishennya.com</t>
  </si>
  <si>
    <t>Менеджер корпоративного відділу</t>
  </si>
  <si>
    <t>https://rozumne-rishennya.com</t>
  </si>
  <si>
    <t>13.09.2019 р.</t>
  </si>
  <si>
    <t>Непередбачувані витрати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</si>
</sst>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7"/>
      <name val="Arial Cyr"/>
      <charset val="204"/>
    </font>
    <font>
      <sz val="7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4" fillId="0" borderId="2" xfId="0" applyFont="1" applyFill="1" applyBorder="1" applyAlignment="1">
      <alignment horizontal="left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/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2" fontId="7" fillId="2" borderId="15" xfId="0" applyNumberFormat="1" applyFont="1" applyFill="1" applyBorder="1" applyAlignment="1">
      <alignment horizontal="center"/>
    </xf>
    <xf numFmtId="2" fontId="7" fillId="4" borderId="16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2" fontId="10" fillId="3" borderId="5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1" fillId="0" borderId="0" xfId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2" fillId="0" borderId="17" xfId="0" applyFont="1" applyFill="1" applyBorder="1" applyAlignment="1"/>
    <xf numFmtId="1" fontId="1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2" fontId="10" fillId="3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17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2" fontId="10" fillId="2" borderId="5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2" borderId="12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right"/>
    </xf>
    <xf numFmtId="0" fontId="6" fillId="3" borderId="18" xfId="0" applyFont="1" applyFill="1" applyBorder="1" applyAlignment="1">
      <alignment horizontal="center" wrapText="1"/>
    </xf>
    <xf numFmtId="0" fontId="6" fillId="3" borderId="19" xfId="0" applyFont="1" applyFill="1" applyBorder="1" applyAlignment="1">
      <alignment horizontal="center" wrapText="1"/>
    </xf>
    <xf numFmtId="0" fontId="6" fillId="3" borderId="20" xfId="0" applyFont="1" applyFill="1" applyBorder="1" applyAlignment="1">
      <alignment horizontal="center" wrapText="1"/>
    </xf>
    <xf numFmtId="2" fontId="5" fillId="3" borderId="5" xfId="0" applyNumberFormat="1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2</xdr:col>
      <xdr:colOff>749002</xdr:colOff>
      <xdr:row>3</xdr:row>
      <xdr:rowOff>123825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95250"/>
          <a:ext cx="1015702" cy="7810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749002</xdr:colOff>
      <xdr:row>3</xdr:row>
      <xdr:rowOff>123825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95250"/>
          <a:ext cx="1015702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ozumne-rishenny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0"/>
  <sheetViews>
    <sheetView tabSelected="1" topLeftCell="A7" workbookViewId="0">
      <selection activeCell="J18" sqref="J18"/>
    </sheetView>
  </sheetViews>
  <sheetFormatPr defaultColWidth="9.140625" defaultRowHeight="12.75" x14ac:dyDescent="0.2"/>
  <cols>
    <col min="1" max="1" width="2" style="1" customWidth="1"/>
    <col min="2" max="2" width="4" style="1" customWidth="1"/>
    <col min="3" max="3" width="42.5703125" style="26" customWidth="1"/>
    <col min="4" max="4" width="9.140625" style="33"/>
    <col min="5" max="5" width="9.140625" style="1" customWidth="1"/>
    <col min="6" max="6" width="9.140625" style="1"/>
    <col min="7" max="7" width="11.7109375" style="1" customWidth="1"/>
    <col min="8" max="16384" width="9.140625" style="1"/>
  </cols>
  <sheetData>
    <row r="2" spans="2:10" ht="23.25" x14ac:dyDescent="0.2">
      <c r="C2" s="37" t="s">
        <v>18</v>
      </c>
      <c r="D2" s="37"/>
      <c r="E2" s="37"/>
      <c r="F2" s="37"/>
      <c r="G2" s="37"/>
    </row>
    <row r="3" spans="2:10" ht="23.25" x14ac:dyDescent="0.2">
      <c r="C3" s="38" t="s">
        <v>34</v>
      </c>
      <c r="D3" s="38"/>
      <c r="E3" s="38"/>
      <c r="F3" s="38"/>
      <c r="G3" s="38"/>
    </row>
    <row r="4" spans="2:10" s="28" customFormat="1" ht="12.75" customHeight="1" thickBot="1" x14ac:dyDescent="0.2">
      <c r="B4" s="39" t="s">
        <v>29</v>
      </c>
      <c r="C4" s="39"/>
      <c r="D4" s="39"/>
      <c r="E4" s="39"/>
      <c r="F4" s="39"/>
      <c r="G4" s="29" t="s">
        <v>42</v>
      </c>
    </row>
    <row r="5" spans="2:10" ht="20.25" customHeight="1" x14ac:dyDescent="0.2">
      <c r="B5" s="40" t="s">
        <v>0</v>
      </c>
      <c r="C5" s="41"/>
      <c r="D5" s="41"/>
      <c r="E5" s="41"/>
      <c r="F5" s="41"/>
      <c r="G5" s="42"/>
    </row>
    <row r="6" spans="2:10" x14ac:dyDescent="0.2">
      <c r="B6" s="43" t="s">
        <v>1</v>
      </c>
      <c r="C6" s="44" t="s">
        <v>2</v>
      </c>
      <c r="D6" s="45" t="s">
        <v>3</v>
      </c>
      <c r="E6" s="45"/>
      <c r="F6" s="46" t="s">
        <v>4</v>
      </c>
      <c r="G6" s="47" t="s">
        <v>5</v>
      </c>
    </row>
    <row r="7" spans="2:10" ht="15.75" customHeight="1" x14ac:dyDescent="0.2">
      <c r="B7" s="43"/>
      <c r="C7" s="44"/>
      <c r="D7" s="45"/>
      <c r="E7" s="45"/>
      <c r="F7" s="46"/>
      <c r="G7" s="47"/>
    </row>
    <row r="8" spans="2:10" ht="25.5" x14ac:dyDescent="0.2">
      <c r="B8" s="13">
        <v>1</v>
      </c>
      <c r="C8" s="2" t="s">
        <v>33</v>
      </c>
      <c r="D8" s="30">
        <v>24</v>
      </c>
      <c r="E8" s="27" t="s">
        <v>6</v>
      </c>
      <c r="F8" s="12">
        <v>2111.04</v>
      </c>
      <c r="G8" s="14">
        <f t="shared" ref="G8:G22" si="0">D8*F8</f>
        <v>50664.959999999999</v>
      </c>
      <c r="I8" s="3"/>
      <c r="J8" s="3"/>
    </row>
    <row r="9" spans="2:10" ht="25.5" x14ac:dyDescent="0.2">
      <c r="B9" s="13">
        <v>2</v>
      </c>
      <c r="C9" s="2" t="s">
        <v>32</v>
      </c>
      <c r="D9" s="30">
        <v>5</v>
      </c>
      <c r="E9" s="27" t="s">
        <v>6</v>
      </c>
      <c r="F9" s="12">
        <v>6720</v>
      </c>
      <c r="G9" s="14">
        <f t="shared" si="0"/>
        <v>33600</v>
      </c>
      <c r="I9" s="3"/>
      <c r="J9" s="3"/>
    </row>
    <row r="10" spans="2:10" ht="25.5" x14ac:dyDescent="0.2">
      <c r="B10" s="13">
        <v>3</v>
      </c>
      <c r="C10" s="2" t="s">
        <v>26</v>
      </c>
      <c r="D10" s="31">
        <v>5</v>
      </c>
      <c r="E10" s="27" t="s">
        <v>6</v>
      </c>
      <c r="F10" s="12">
        <v>2986.7999999999997</v>
      </c>
      <c r="G10" s="14">
        <f t="shared" si="0"/>
        <v>14933.999999999998</v>
      </c>
      <c r="I10" s="3"/>
      <c r="J10" s="3"/>
    </row>
    <row r="11" spans="2:10" ht="18" customHeight="1" x14ac:dyDescent="0.2">
      <c r="B11" s="13">
        <v>4</v>
      </c>
      <c r="C11" s="2" t="s">
        <v>21</v>
      </c>
      <c r="D11" s="31">
        <v>5</v>
      </c>
      <c r="E11" s="27" t="s">
        <v>6</v>
      </c>
      <c r="F11" s="21">
        <v>348</v>
      </c>
      <c r="G11" s="14">
        <f t="shared" si="0"/>
        <v>1740</v>
      </c>
      <c r="I11" s="3"/>
      <c r="J11" s="3"/>
    </row>
    <row r="12" spans="2:10" ht="18" customHeight="1" x14ac:dyDescent="0.2">
      <c r="B12" s="13">
        <v>5</v>
      </c>
      <c r="C12" s="2" t="s">
        <v>19</v>
      </c>
      <c r="D12" s="31">
        <v>25</v>
      </c>
      <c r="E12" s="27" t="s">
        <v>6</v>
      </c>
      <c r="F12" s="21">
        <v>10.8</v>
      </c>
      <c r="G12" s="14">
        <f t="shared" si="0"/>
        <v>270</v>
      </c>
      <c r="I12" s="3"/>
      <c r="J12" s="3"/>
    </row>
    <row r="13" spans="2:10" ht="18" customHeight="1" x14ac:dyDescent="0.2">
      <c r="B13" s="13">
        <v>6</v>
      </c>
      <c r="C13" s="2" t="s">
        <v>20</v>
      </c>
      <c r="D13" s="31">
        <v>5</v>
      </c>
      <c r="E13" s="27" t="s">
        <v>6</v>
      </c>
      <c r="F13" s="21">
        <v>8.4</v>
      </c>
      <c r="G13" s="14">
        <f t="shared" si="0"/>
        <v>42</v>
      </c>
      <c r="I13" s="3"/>
      <c r="J13" s="3"/>
    </row>
    <row r="14" spans="2:10" ht="18" customHeight="1" x14ac:dyDescent="0.2">
      <c r="B14" s="13">
        <v>7</v>
      </c>
      <c r="C14" s="2" t="s">
        <v>23</v>
      </c>
      <c r="D14" s="31">
        <v>24</v>
      </c>
      <c r="E14" s="27" t="s">
        <v>24</v>
      </c>
      <c r="F14" s="21">
        <v>110.4</v>
      </c>
      <c r="G14" s="14">
        <f t="shared" si="0"/>
        <v>2649.6000000000004</v>
      </c>
      <c r="I14" s="3"/>
      <c r="J14" s="3"/>
    </row>
    <row r="15" spans="2:10" ht="18" customHeight="1" x14ac:dyDescent="0.2">
      <c r="B15" s="13">
        <v>8</v>
      </c>
      <c r="C15" s="2" t="s">
        <v>25</v>
      </c>
      <c r="D15" s="31">
        <v>12</v>
      </c>
      <c r="E15" s="27" t="s">
        <v>6</v>
      </c>
      <c r="F15" s="21">
        <v>3.12</v>
      </c>
      <c r="G15" s="14">
        <f t="shared" si="0"/>
        <v>37.44</v>
      </c>
      <c r="I15" s="3"/>
      <c r="J15" s="3"/>
    </row>
    <row r="16" spans="2:10" ht="18" customHeight="1" x14ac:dyDescent="0.2">
      <c r="B16" s="13">
        <v>9</v>
      </c>
      <c r="C16" s="35" t="s">
        <v>27</v>
      </c>
      <c r="D16" s="31">
        <v>24</v>
      </c>
      <c r="E16" s="27" t="s">
        <v>6</v>
      </c>
      <c r="F16" s="12">
        <v>46.8</v>
      </c>
      <c r="G16" s="14">
        <f t="shared" si="0"/>
        <v>1123.1999999999998</v>
      </c>
      <c r="I16" s="3"/>
      <c r="J16" s="3"/>
    </row>
    <row r="17" spans="2:10" ht="18" customHeight="1" x14ac:dyDescent="0.2">
      <c r="B17" s="13">
        <v>10</v>
      </c>
      <c r="C17" s="2" t="s">
        <v>22</v>
      </c>
      <c r="D17" s="31">
        <v>50</v>
      </c>
      <c r="E17" s="27" t="s">
        <v>16</v>
      </c>
      <c r="F17" s="12">
        <v>18.96</v>
      </c>
      <c r="G17" s="14">
        <f t="shared" si="0"/>
        <v>948</v>
      </c>
      <c r="I17" s="3"/>
      <c r="J17" s="3"/>
    </row>
    <row r="18" spans="2:10" ht="38.25" x14ac:dyDescent="0.2">
      <c r="B18" s="13">
        <v>11</v>
      </c>
      <c r="C18" s="2" t="s">
        <v>28</v>
      </c>
      <c r="D18" s="31">
        <v>3050</v>
      </c>
      <c r="E18" s="27" t="s">
        <v>14</v>
      </c>
      <c r="F18" s="12">
        <v>12.456</v>
      </c>
      <c r="G18" s="14">
        <f t="shared" si="0"/>
        <v>37990.799999999996</v>
      </c>
      <c r="I18" s="3"/>
      <c r="J18" s="3"/>
    </row>
    <row r="19" spans="2:10" ht="15" x14ac:dyDescent="0.2">
      <c r="B19" s="13">
        <v>12</v>
      </c>
      <c r="C19" s="2" t="s">
        <v>31</v>
      </c>
      <c r="D19" s="31"/>
      <c r="E19" s="27" t="s">
        <v>6</v>
      </c>
      <c r="F19" s="12"/>
      <c r="G19" s="14">
        <f t="shared" si="0"/>
        <v>0</v>
      </c>
      <c r="I19" s="3"/>
      <c r="J19" s="3"/>
    </row>
    <row r="20" spans="2:10" ht="15" x14ac:dyDescent="0.2">
      <c r="B20" s="13">
        <v>13</v>
      </c>
      <c r="C20" s="2" t="s">
        <v>36</v>
      </c>
      <c r="D20" s="31">
        <v>300</v>
      </c>
      <c r="E20" s="27" t="s">
        <v>14</v>
      </c>
      <c r="F20" s="12">
        <v>13.8</v>
      </c>
      <c r="G20" s="14">
        <f t="shared" si="0"/>
        <v>4140</v>
      </c>
      <c r="I20" s="3"/>
      <c r="J20" s="3"/>
    </row>
    <row r="21" spans="2:10" ht="15" x14ac:dyDescent="0.2">
      <c r="B21" s="13">
        <v>14</v>
      </c>
      <c r="C21" s="2" t="s">
        <v>35</v>
      </c>
      <c r="D21" s="31">
        <v>100</v>
      </c>
      <c r="E21" s="27" t="s">
        <v>14</v>
      </c>
      <c r="F21" s="12">
        <v>10.8</v>
      </c>
      <c r="G21" s="14">
        <f t="shared" si="0"/>
        <v>1080</v>
      </c>
      <c r="I21" s="3"/>
      <c r="J21" s="3"/>
    </row>
    <row r="22" spans="2:10" ht="15" x14ac:dyDescent="0.2">
      <c r="B22" s="13">
        <v>15</v>
      </c>
      <c r="C22" s="2" t="s">
        <v>7</v>
      </c>
      <c r="D22" s="31">
        <v>1</v>
      </c>
      <c r="E22" s="27" t="s">
        <v>6</v>
      </c>
      <c r="F22" s="12">
        <v>1200</v>
      </c>
      <c r="G22" s="14">
        <f t="shared" si="0"/>
        <v>1200</v>
      </c>
      <c r="I22" s="3"/>
      <c r="J22" s="3"/>
    </row>
    <row r="23" spans="2:10" ht="15.75" thickBot="1" x14ac:dyDescent="0.3">
      <c r="B23" s="50" t="s">
        <v>8</v>
      </c>
      <c r="C23" s="51"/>
      <c r="D23" s="51"/>
      <c r="E23" s="51"/>
      <c r="F23" s="52"/>
      <c r="G23" s="16">
        <f>SUM(G8:G22)</f>
        <v>150420</v>
      </c>
      <c r="I23" s="3"/>
      <c r="J23" s="3"/>
    </row>
    <row r="24" spans="2:10" ht="20.25" customHeight="1" x14ac:dyDescent="0.2">
      <c r="B24" s="53" t="s">
        <v>9</v>
      </c>
      <c r="C24" s="54"/>
      <c r="D24" s="54"/>
      <c r="E24" s="54"/>
      <c r="F24" s="54"/>
      <c r="G24" s="55"/>
      <c r="I24" s="3"/>
      <c r="J24" s="3"/>
    </row>
    <row r="25" spans="2:10" s="10" customFormat="1" ht="21.75" customHeight="1" x14ac:dyDescent="0.25">
      <c r="B25" s="19" t="s">
        <v>1</v>
      </c>
      <c r="C25" s="18" t="s">
        <v>10</v>
      </c>
      <c r="D25" s="56" t="s">
        <v>3</v>
      </c>
      <c r="E25" s="57"/>
      <c r="F25" s="36" t="s">
        <v>11</v>
      </c>
      <c r="G25" s="20" t="s">
        <v>5</v>
      </c>
      <c r="I25" s="6"/>
      <c r="J25" s="6"/>
    </row>
    <row r="26" spans="2:10" ht="15" x14ac:dyDescent="0.2">
      <c r="B26" s="13">
        <v>1</v>
      </c>
      <c r="C26" s="22" t="s">
        <v>12</v>
      </c>
      <c r="D26" s="30">
        <v>1</v>
      </c>
      <c r="E26" s="27" t="s">
        <v>6</v>
      </c>
      <c r="F26" s="11">
        <v>56400</v>
      </c>
      <c r="G26" s="14">
        <f>D26*F26</f>
        <v>56400</v>
      </c>
      <c r="I26" s="3"/>
      <c r="J26" s="3"/>
    </row>
    <row r="27" spans="2:10" ht="15" x14ac:dyDescent="0.2">
      <c r="B27" s="15">
        <v>2</v>
      </c>
      <c r="C27" s="22" t="s">
        <v>37</v>
      </c>
      <c r="D27" s="30">
        <v>100</v>
      </c>
      <c r="E27" s="27" t="s">
        <v>14</v>
      </c>
      <c r="F27" s="11">
        <v>10.574999999999999</v>
      </c>
      <c r="G27" s="14">
        <f t="shared" ref="G27:G28" si="1">D27*F27</f>
        <v>1057.5</v>
      </c>
      <c r="I27" s="3"/>
      <c r="J27" s="3"/>
    </row>
    <row r="28" spans="2:10" ht="15" x14ac:dyDescent="0.2">
      <c r="B28" s="15">
        <v>3</v>
      </c>
      <c r="C28" s="22" t="s">
        <v>15</v>
      </c>
      <c r="D28" s="30">
        <v>3050</v>
      </c>
      <c r="E28" s="27" t="s">
        <v>14</v>
      </c>
      <c r="F28" s="11">
        <v>19.739999999999998</v>
      </c>
      <c r="G28" s="14">
        <f t="shared" si="1"/>
        <v>60206.999999999993</v>
      </c>
      <c r="I28" s="3"/>
      <c r="J28" s="3"/>
    </row>
    <row r="29" spans="2:10" ht="15" x14ac:dyDescent="0.25">
      <c r="B29" s="61" t="s">
        <v>13</v>
      </c>
      <c r="C29" s="62"/>
      <c r="D29" s="62"/>
      <c r="E29" s="62"/>
      <c r="F29" s="63"/>
      <c r="G29" s="64">
        <f>SUM(G26:G28)</f>
        <v>117664.5</v>
      </c>
      <c r="I29" s="5"/>
      <c r="J29" s="3"/>
    </row>
    <row r="30" spans="2:10" ht="15.75" thickBot="1" x14ac:dyDescent="0.3">
      <c r="B30" s="61" t="s">
        <v>43</v>
      </c>
      <c r="C30" s="62"/>
      <c r="D30" s="62"/>
      <c r="E30" s="62"/>
      <c r="F30" s="63"/>
      <c r="G30" s="64">
        <v>53619.5</v>
      </c>
      <c r="I30" s="5"/>
      <c r="J30" s="3"/>
    </row>
    <row r="31" spans="2:10" ht="18" customHeight="1" thickBot="1" x14ac:dyDescent="0.25">
      <c r="B31" s="58" t="s">
        <v>17</v>
      </c>
      <c r="C31" s="59"/>
      <c r="D31" s="59"/>
      <c r="E31" s="59"/>
      <c r="F31" s="59"/>
      <c r="G31" s="17">
        <f>G23+G29+G30</f>
        <v>321704</v>
      </c>
      <c r="I31" s="3"/>
      <c r="J31" s="3"/>
    </row>
    <row r="32" spans="2:10" x14ac:dyDescent="0.2">
      <c r="B32" s="60"/>
      <c r="C32" s="60"/>
      <c r="D32" s="60"/>
      <c r="E32" s="60"/>
      <c r="F32" s="60"/>
      <c r="G32" s="60"/>
    </row>
    <row r="33" spans="2:8" x14ac:dyDescent="0.2">
      <c r="B33" s="48"/>
      <c r="C33" s="49"/>
      <c r="D33" s="49"/>
      <c r="E33" s="49"/>
      <c r="F33" s="49"/>
      <c r="G33" s="49"/>
    </row>
    <row r="34" spans="2:8" s="3" customFormat="1" ht="15" x14ac:dyDescent="0.2">
      <c r="C34" s="23"/>
      <c r="D34" s="32"/>
    </row>
    <row r="35" spans="2:8" ht="15" x14ac:dyDescent="0.2">
      <c r="B35" s="3"/>
      <c r="C35" s="23" t="s">
        <v>38</v>
      </c>
      <c r="D35" s="32"/>
      <c r="E35" s="3"/>
      <c r="F35" s="3"/>
      <c r="G35" s="3"/>
    </row>
    <row r="36" spans="2:8" ht="15" x14ac:dyDescent="0.2">
      <c r="C36" s="24" t="s">
        <v>40</v>
      </c>
    </row>
    <row r="37" spans="2:8" ht="15" x14ac:dyDescent="0.2">
      <c r="C37" s="24" t="s">
        <v>30</v>
      </c>
    </row>
    <row r="38" spans="2:8" ht="15" x14ac:dyDescent="0.2">
      <c r="C38" s="24" t="s">
        <v>39</v>
      </c>
    </row>
    <row r="39" spans="2:8" ht="15" x14ac:dyDescent="0.2">
      <c r="B39" s="3"/>
      <c r="C39" s="25" t="s">
        <v>41</v>
      </c>
      <c r="D39" s="32"/>
      <c r="E39" s="3"/>
      <c r="F39" s="3"/>
      <c r="G39" s="3"/>
      <c r="H39" s="3"/>
    </row>
    <row r="40" spans="2:8" x14ac:dyDescent="0.2">
      <c r="B40" s="3"/>
      <c r="C40" s="7"/>
      <c r="D40" s="34"/>
      <c r="E40" s="8"/>
      <c r="F40" s="4"/>
      <c r="G40" s="9"/>
      <c r="H40" s="3"/>
    </row>
  </sheetData>
  <autoFilter ref="F6:G39"/>
  <mergeCells count="17">
    <mergeCell ref="B33:G33"/>
    <mergeCell ref="B23:F23"/>
    <mergeCell ref="B24:G24"/>
    <mergeCell ref="D25:E25"/>
    <mergeCell ref="B29:F29"/>
    <mergeCell ref="B31:F31"/>
    <mergeCell ref="B32:G32"/>
    <mergeCell ref="B30:F30"/>
    <mergeCell ref="C2:G2"/>
    <mergeCell ref="C3:G3"/>
    <mergeCell ref="B4:F4"/>
    <mergeCell ref="B5:G5"/>
    <mergeCell ref="B6:B7"/>
    <mergeCell ref="C6:C7"/>
    <mergeCell ref="D6:E7"/>
    <mergeCell ref="F6:F7"/>
    <mergeCell ref="G6:G7"/>
  </mergeCells>
  <hyperlinks>
    <hyperlink ref="C39" r:id="rId1"/>
  </hyperlinks>
  <pageMargins left="0.70866141732283472" right="0.70866141732283472" top="0.74803149606299213" bottom="0.74803149606299213" header="0.31496062992125984" footer="0.31496062992125984"/>
  <pageSetup paperSize="9" orientation="portrait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Dahua з ПДВ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2019-09-19T11:24:49Z</dcterms:modified>
</cp:coreProperties>
</file>