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ЛЮБЧИКА\ПРОЕКТ\оновлений прокет\"/>
    </mc:Choice>
  </mc:AlternateContent>
  <bookViews>
    <workbookView xWindow="0" yWindow="0" windowWidth="28800" windowHeight="12330"/>
  </bookViews>
  <sheets>
    <sheet name="Table 1" sheetId="1" r:id="rId1"/>
  </sheets>
  <calcPr calcId="162913"/>
</workbook>
</file>

<file path=xl/calcChain.xml><?xml version="1.0" encoding="utf-8"?>
<calcChain xmlns="http://schemas.openxmlformats.org/spreadsheetml/2006/main">
  <c r="F49" i="1" l="1"/>
  <c r="F47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21" i="1" l="1"/>
  <c r="F22" i="1"/>
  <c r="F24" i="1" s="1"/>
  <c r="F23" i="1"/>
  <c r="F19" i="1"/>
  <c r="F12" i="1"/>
  <c r="F11" i="1"/>
  <c r="F6" i="1"/>
  <c r="F7" i="1"/>
  <c r="F8" i="1"/>
  <c r="F9" i="1"/>
  <c r="F5" i="1"/>
  <c r="F13" i="1" l="1"/>
  <c r="F15" i="1" s="1"/>
</calcChain>
</file>

<file path=xl/sharedStrings.xml><?xml version="1.0" encoding="utf-8"?>
<sst xmlns="http://schemas.openxmlformats.org/spreadsheetml/2006/main" count="83" uniqueCount="55">
  <si>
    <r>
      <rPr>
        <b/>
        <sz val="10"/>
        <color rgb="FFFFFFFF"/>
        <rFont val="Arial"/>
        <family val="2"/>
      </rPr>
      <t>Роботи</t>
    </r>
  </si>
  <si>
    <r>
      <rPr>
        <b/>
        <sz val="10"/>
        <color rgb="FFFFFFFF"/>
        <rFont val="Arial"/>
        <family val="2"/>
      </rPr>
      <t>од. виміру</t>
    </r>
  </si>
  <si>
    <r>
      <rPr>
        <b/>
        <sz val="10"/>
        <color rgb="FFFFFFFF"/>
        <rFont val="Arial"/>
        <family val="2"/>
      </rPr>
      <t>к-сть</t>
    </r>
  </si>
  <si>
    <r>
      <rPr>
        <b/>
        <sz val="10"/>
        <color rgb="FFFFFFFF"/>
        <rFont val="Arial"/>
        <family val="2"/>
      </rPr>
      <t>ціна</t>
    </r>
  </si>
  <si>
    <r>
      <rPr>
        <b/>
        <sz val="10"/>
        <color rgb="FFFFFFFF"/>
        <rFont val="Arial"/>
        <family val="2"/>
      </rPr>
      <t>вартість</t>
    </r>
  </si>
  <si>
    <r>
      <rPr>
        <b/>
        <sz val="10"/>
        <rFont val="Arial"/>
        <family val="2"/>
      </rPr>
      <t>Підготовка до озеленення</t>
    </r>
  </si>
  <si>
    <r>
      <rPr>
        <sz val="10"/>
        <rFont val="Arial"/>
        <family val="2"/>
      </rPr>
      <t>Монтаж георешітки</t>
    </r>
  </si>
  <si>
    <r>
      <rPr>
        <sz val="11"/>
        <rFont val="Arial"/>
        <family val="2"/>
      </rPr>
      <t>м²</t>
    </r>
  </si>
  <si>
    <r>
      <rPr>
        <sz val="10"/>
        <rFont val="Arial"/>
        <family val="2"/>
      </rPr>
      <t>Пересівання та змішування суміші</t>
    </r>
  </si>
  <si>
    <r>
      <rPr>
        <sz val="11"/>
        <rFont val="Arial"/>
        <family val="2"/>
      </rPr>
      <t>м³</t>
    </r>
  </si>
  <si>
    <r>
      <rPr>
        <sz val="10"/>
        <rFont val="Arial"/>
        <family val="2"/>
      </rPr>
      <t>Підвіз та насипка ґрунту</t>
    </r>
  </si>
  <si>
    <r>
      <rPr>
        <sz val="10"/>
        <rFont val="Arial"/>
        <family val="2"/>
      </rPr>
      <t>Планування ґрунту вручну</t>
    </r>
  </si>
  <si>
    <r>
      <rPr>
        <sz val="10"/>
        <rFont val="Arial"/>
        <family val="2"/>
      </rPr>
      <t>Трамбування ґрунту</t>
    </r>
  </si>
  <si>
    <r>
      <rPr>
        <b/>
        <sz val="10"/>
        <rFont val="Arial"/>
        <family val="2"/>
      </rPr>
      <t>Озеленення</t>
    </r>
  </si>
  <si>
    <r>
      <rPr>
        <sz val="10"/>
        <rFont val="Arial"/>
        <family val="2"/>
      </rPr>
      <t>Внесення добрив</t>
    </r>
  </si>
  <si>
    <r>
      <rPr>
        <sz val="10"/>
        <rFont val="Arial"/>
        <family val="2"/>
      </rPr>
      <t>Укладка рулонного газону</t>
    </r>
  </si>
  <si>
    <r>
      <rPr>
        <b/>
        <sz val="10"/>
        <rFont val="Arial"/>
        <family val="2"/>
      </rPr>
      <t>Разом</t>
    </r>
  </si>
  <si>
    <r>
      <rPr>
        <b/>
        <sz val="10"/>
        <rFont val="Arial"/>
        <family val="2"/>
      </rPr>
      <t>Додаткові витрати</t>
    </r>
  </si>
  <si>
    <r>
      <rPr>
        <sz val="10"/>
        <rFont val="Arial"/>
        <family val="2"/>
      </rPr>
      <t xml:space="preserve">Підбір рослин, закупівля матеріалів, транспортні
</t>
    </r>
    <r>
      <rPr>
        <sz val="10"/>
        <rFont val="Arial"/>
        <family val="2"/>
      </rPr>
      <t>витрати.</t>
    </r>
  </si>
  <si>
    <r>
      <rPr>
        <sz val="10"/>
        <rFont val="Arial"/>
        <family val="2"/>
      </rPr>
      <t>15% від вартості робіт</t>
    </r>
  </si>
  <si>
    <r>
      <rPr>
        <b/>
        <sz val="11"/>
        <color rgb="FFFFFFFF"/>
        <rFont val="Arial"/>
        <family val="2"/>
      </rPr>
      <t>Разом роботи</t>
    </r>
  </si>
  <si>
    <r>
      <rPr>
        <b/>
        <sz val="10"/>
        <color rgb="FFFFFFFF"/>
        <rFont val="Arial"/>
        <family val="2"/>
      </rPr>
      <t>Матеріали</t>
    </r>
  </si>
  <si>
    <r>
      <rPr>
        <sz val="10"/>
        <rFont val="Arial"/>
        <family val="2"/>
      </rPr>
      <t>Газонне насіння</t>
    </r>
  </si>
  <si>
    <r>
      <rPr>
        <sz val="10"/>
        <rFont val="Arial"/>
        <family val="2"/>
      </rPr>
      <t>Добрива</t>
    </r>
  </si>
  <si>
    <r>
      <rPr>
        <sz val="10"/>
        <rFont val="Arial"/>
        <family val="2"/>
      </rPr>
      <t>Георешітка</t>
    </r>
  </si>
  <si>
    <r>
      <rPr>
        <sz val="11"/>
        <rFont val="Arial"/>
        <family val="2"/>
      </rPr>
      <t>шт</t>
    </r>
  </si>
  <si>
    <r>
      <rPr>
        <sz val="10"/>
        <rFont val="Arial"/>
        <family val="2"/>
      </rPr>
      <t>Суміш для газону пісок, чорнозем, торф</t>
    </r>
  </si>
  <si>
    <r>
      <rPr>
        <b/>
        <sz val="11"/>
        <color rgb="FFFFFFFF"/>
        <rFont val="Arial"/>
        <family val="2"/>
      </rPr>
      <t>Разом матеріали</t>
    </r>
  </si>
  <si>
    <r>
      <rPr>
        <b/>
        <sz val="10"/>
        <color rgb="FFFFFFFF"/>
        <rFont val="Arial"/>
        <family val="2"/>
        <charset val="204"/>
      </rPr>
      <t>од. виміру</t>
    </r>
  </si>
  <si>
    <r>
      <rPr>
        <b/>
        <sz val="10"/>
        <color rgb="FFFFFFFF"/>
        <rFont val="Arial"/>
        <family val="2"/>
        <charset val="204"/>
      </rPr>
      <t>к-сть</t>
    </r>
  </si>
  <si>
    <r>
      <rPr>
        <b/>
        <sz val="10"/>
        <color rgb="FFFFFFFF"/>
        <rFont val="Arial"/>
        <family val="2"/>
        <charset val="204"/>
      </rPr>
      <t>ціна</t>
    </r>
  </si>
  <si>
    <r>
      <rPr>
        <b/>
        <sz val="10"/>
        <color rgb="FFFFFFFF"/>
        <rFont val="Arial"/>
        <family val="2"/>
        <charset val="204"/>
      </rPr>
      <t>вартість</t>
    </r>
  </si>
  <si>
    <t>Рослини</t>
  </si>
  <si>
    <t>Туя західна</t>
  </si>
  <si>
    <t>шт</t>
  </si>
  <si>
    <t>Клен гостролистий</t>
  </si>
  <si>
    <t>Клен ясенолистий</t>
  </si>
  <si>
    <t>Клен псевдоплатановий</t>
  </si>
  <si>
    <t>Самшит вічнозелений</t>
  </si>
  <si>
    <t>Катальпа бігонієвидна</t>
  </si>
  <si>
    <t>Барбарис Тунберга</t>
  </si>
  <si>
    <t>Бірючина звичайна</t>
  </si>
  <si>
    <t>Пухироплідний калинолистий</t>
  </si>
  <si>
    <t>Спірея японська</t>
  </si>
  <si>
    <t>Магнолія кобус</t>
  </si>
  <si>
    <t>Магнолія суланжа</t>
  </si>
  <si>
    <t>Бузок звичайний</t>
  </si>
  <si>
    <t>Дейція широколиста</t>
  </si>
  <si>
    <t>Гортензія великоквіткова</t>
  </si>
  <si>
    <t>Посадка рослин</t>
  </si>
  <si>
    <t>СУМА</t>
  </si>
  <si>
    <t>Кошторис для закупівлі рослин</t>
  </si>
  <si>
    <t>Кошторис</t>
  </si>
  <si>
    <t>Загальна сума</t>
  </si>
  <si>
    <t>Лавка зі спинкою(+встановлення)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</si>
</sst>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rgb="FF000000"/>
      <name val="Times New Roman"/>
      <charset val="204"/>
    </font>
    <font>
      <b/>
      <sz val="12"/>
      <name val="Arial"/>
    </font>
    <font>
      <b/>
      <sz val="10"/>
      <name val="Arial"/>
    </font>
    <font>
      <sz val="10"/>
      <name val="Arial"/>
    </font>
    <font>
      <sz val="11"/>
      <name val="Arial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name val="Arial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0"/>
      <color rgb="FFFFFF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color rgb="FF000000"/>
      <name val="Times New Roman"/>
      <charset val="204"/>
    </font>
    <font>
      <b/>
      <sz val="10"/>
      <name val="Arial"/>
      <family val="2"/>
      <charset val="204"/>
    </font>
    <font>
      <b/>
      <sz val="10"/>
      <color rgb="FFFFFFFF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256600"/>
      </patternFill>
    </fill>
    <fill>
      <patternFill patternType="solid">
        <fgColor rgb="FFF1F1F1"/>
      </patternFill>
    </fill>
    <fill>
      <patternFill patternType="solid">
        <fgColor rgb="FFD9D9D9"/>
      </patternFill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4" fillId="0" borderId="0"/>
  </cellStyleXfs>
  <cellXfs count="60">
    <xf numFmtId="0" fontId="0" fillId="0" borderId="0" xfId="0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right" vertical="top" wrapText="1"/>
    </xf>
    <xf numFmtId="1" fontId="5" fillId="0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right" vertical="center" wrapText="1"/>
    </xf>
    <xf numFmtId="1" fontId="8" fillId="2" borderId="1" xfId="0" applyNumberFormat="1" applyFont="1" applyFill="1" applyBorder="1" applyAlignment="1">
      <alignment horizontal="right" vertical="top" wrapText="1"/>
    </xf>
    <xf numFmtId="0" fontId="12" fillId="0" borderId="1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2" fillId="4" borderId="3" xfId="0" applyFont="1" applyFill="1" applyBorder="1" applyAlignment="1">
      <alignment horizontal="center" vertical="top" wrapText="1"/>
    </xf>
    <xf numFmtId="0" fontId="2" fillId="4" borderId="4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 indent="18"/>
    </xf>
    <xf numFmtId="0" fontId="15" fillId="2" borderId="2" xfId="1" applyFont="1" applyFill="1" applyBorder="1" applyAlignment="1">
      <alignment horizontal="center" vertical="top" wrapText="1"/>
    </xf>
    <xf numFmtId="0" fontId="15" fillId="2" borderId="4" xfId="1" applyFont="1" applyFill="1" applyBorder="1" applyAlignment="1">
      <alignment horizontal="center" vertical="top" wrapText="1"/>
    </xf>
    <xf numFmtId="0" fontId="15" fillId="2" borderId="1" xfId="1" applyFont="1" applyFill="1" applyBorder="1" applyAlignment="1">
      <alignment horizontal="right" vertical="top" wrapText="1"/>
    </xf>
    <xf numFmtId="0" fontId="15" fillId="2" borderId="1" xfId="1" applyFont="1" applyFill="1" applyBorder="1" applyAlignment="1">
      <alignment horizontal="left" vertical="top" wrapText="1" indent="1"/>
    </xf>
    <xf numFmtId="0" fontId="15" fillId="4" borderId="2" xfId="1" applyFont="1" applyFill="1" applyBorder="1" applyAlignment="1">
      <alignment horizontal="center" vertical="top" wrapText="1"/>
    </xf>
    <xf numFmtId="0" fontId="15" fillId="4" borderId="3" xfId="1" applyFont="1" applyFill="1" applyBorder="1" applyAlignment="1">
      <alignment horizontal="center" vertical="top" wrapText="1"/>
    </xf>
    <xf numFmtId="0" fontId="15" fillId="4" borderId="5" xfId="1" applyFont="1" applyFill="1" applyBorder="1" applyAlignment="1">
      <alignment horizontal="center" vertical="top" wrapText="1"/>
    </xf>
    <xf numFmtId="0" fontId="15" fillId="4" borderId="4" xfId="1" applyFont="1" applyFill="1" applyBorder="1" applyAlignment="1">
      <alignment horizontal="center" vertical="top" wrapText="1"/>
    </xf>
    <xf numFmtId="0" fontId="17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left" vertical="top" wrapText="1"/>
    </xf>
    <xf numFmtId="0" fontId="18" fillId="0" borderId="1" xfId="1" applyFont="1" applyFill="1" applyBorder="1" applyAlignment="1">
      <alignment horizontal="right" vertical="top" wrapText="1"/>
    </xf>
    <xf numFmtId="1" fontId="17" fillId="0" borderId="2" xfId="1" applyNumberFormat="1" applyFont="1" applyFill="1" applyBorder="1" applyAlignment="1">
      <alignment horizontal="right" vertical="top" wrapText="1"/>
    </xf>
    <xf numFmtId="0" fontId="19" fillId="0" borderId="6" xfId="0" applyFont="1" applyBorder="1"/>
    <xf numFmtId="1" fontId="17" fillId="0" borderId="4" xfId="1" applyNumberFormat="1" applyFont="1" applyFill="1" applyBorder="1" applyAlignment="1">
      <alignment horizontal="right" vertical="top" wrapText="1"/>
    </xf>
    <xf numFmtId="0" fontId="19" fillId="0" borderId="6" xfId="0" applyFont="1" applyBorder="1" applyAlignment="1">
      <alignment vertical="top"/>
    </xf>
    <xf numFmtId="0" fontId="17" fillId="0" borderId="7" xfId="1" applyFont="1" applyFill="1" applyBorder="1" applyAlignment="1">
      <alignment horizontal="left" vertical="top" wrapText="1"/>
    </xf>
    <xf numFmtId="0" fontId="18" fillId="0" borderId="7" xfId="1" applyFont="1" applyFill="1" applyBorder="1" applyAlignment="1">
      <alignment horizontal="left" vertical="top" wrapText="1"/>
    </xf>
    <xf numFmtId="1" fontId="17" fillId="0" borderId="7" xfId="1" applyNumberFormat="1" applyFont="1" applyFill="1" applyBorder="1" applyAlignment="1">
      <alignment horizontal="left" vertical="top" wrapText="1"/>
    </xf>
    <xf numFmtId="0" fontId="17" fillId="0" borderId="8" xfId="1" applyFont="1" applyFill="1" applyBorder="1" applyAlignment="1">
      <alignment horizontal="right" vertical="top" wrapText="1"/>
    </xf>
    <xf numFmtId="1" fontId="17" fillId="0" borderId="7" xfId="1" applyNumberFormat="1" applyFont="1" applyFill="1" applyBorder="1" applyAlignment="1">
      <alignment horizontal="right" vertical="top" wrapText="1"/>
    </xf>
    <xf numFmtId="0" fontId="19" fillId="5" borderId="6" xfId="0" applyFont="1" applyFill="1" applyBorder="1"/>
    <xf numFmtId="0" fontId="20" fillId="5" borderId="6" xfId="0" applyFont="1" applyFill="1" applyBorder="1"/>
    <xf numFmtId="1" fontId="19" fillId="5" borderId="6" xfId="0" applyNumberFormat="1" applyFont="1" applyFill="1" applyBorder="1"/>
    <xf numFmtId="1" fontId="20" fillId="5" borderId="9" xfId="0" applyNumberFormat="1" applyFont="1" applyFill="1" applyBorder="1"/>
    <xf numFmtId="0" fontId="9" fillId="5" borderId="2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1" fillId="5" borderId="4" xfId="0" applyFont="1" applyFill="1" applyBorder="1" applyAlignment="1">
      <alignment horizontal="center" vertical="top" wrapText="1"/>
    </xf>
    <xf numFmtId="0" fontId="21" fillId="5" borderId="0" xfId="0" applyFont="1" applyFill="1" applyBorder="1" applyAlignment="1">
      <alignment horizontal="center" vertical="top" wrapText="1"/>
    </xf>
    <xf numFmtId="0" fontId="22" fillId="5" borderId="0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/>
    </xf>
    <xf numFmtId="0" fontId="0" fillId="5" borderId="1" xfId="0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 wrapText="1"/>
    </xf>
    <xf numFmtId="1" fontId="6" fillId="5" borderId="1" xfId="0" applyNumberFormat="1" applyFont="1" applyFill="1" applyBorder="1" applyAlignment="1">
      <alignment horizontal="righ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"/>
  <sheetViews>
    <sheetView tabSelected="1" zoomScale="145" zoomScaleNormal="145" workbookViewId="0">
      <selection activeCell="B22" sqref="B22"/>
    </sheetView>
  </sheetViews>
  <sheetFormatPr defaultRowHeight="12.75" x14ac:dyDescent="0.2"/>
  <cols>
    <col min="1" max="1" width="4.1640625" customWidth="1"/>
    <col min="2" max="2" width="54.5" customWidth="1"/>
    <col min="3" max="3" width="14.1640625" customWidth="1"/>
    <col min="4" max="5" width="10" customWidth="1"/>
    <col min="6" max="6" width="13.1640625" customWidth="1"/>
  </cols>
  <sheetData>
    <row r="1" spans="1:6" ht="15" customHeight="1" x14ac:dyDescent="0.2">
      <c r="A1" s="51" t="s">
        <v>52</v>
      </c>
      <c r="B1" s="52"/>
      <c r="C1" s="52"/>
      <c r="D1" s="52"/>
      <c r="E1" s="52"/>
      <c r="F1" s="53"/>
    </row>
    <row r="2" spans="1:6" ht="12" customHeight="1" x14ac:dyDescent="0.2">
      <c r="A2" s="12"/>
      <c r="B2" s="13"/>
      <c r="C2" s="13"/>
      <c r="D2" s="13"/>
      <c r="E2" s="13"/>
      <c r="F2" s="14"/>
    </row>
    <row r="3" spans="1:6" ht="14.1" customHeight="1" x14ac:dyDescent="0.2">
      <c r="A3" s="15" t="s">
        <v>0</v>
      </c>
      <c r="B3" s="16"/>
      <c r="C3" s="2" t="s">
        <v>1</v>
      </c>
      <c r="D3" s="3" t="s">
        <v>2</v>
      </c>
      <c r="E3" s="3" t="s">
        <v>3</v>
      </c>
      <c r="F3" s="3" t="s">
        <v>4</v>
      </c>
    </row>
    <row r="4" spans="1:6" ht="14.1" customHeight="1" x14ac:dyDescent="0.2">
      <c r="A4" s="17" t="s">
        <v>5</v>
      </c>
      <c r="B4" s="18"/>
      <c r="C4" s="18"/>
      <c r="D4" s="18"/>
      <c r="E4" s="18"/>
      <c r="F4" s="19"/>
    </row>
    <row r="5" spans="1:6" ht="14.1" customHeight="1" x14ac:dyDescent="0.2">
      <c r="A5" s="4"/>
      <c r="B5" s="5" t="s">
        <v>6</v>
      </c>
      <c r="C5" s="6" t="s">
        <v>7</v>
      </c>
      <c r="D5" s="7">
        <v>200</v>
      </c>
      <c r="E5" s="7">
        <v>25</v>
      </c>
      <c r="F5" s="7">
        <f>E5*D5</f>
        <v>5000</v>
      </c>
    </row>
    <row r="6" spans="1:6" ht="14.1" customHeight="1" x14ac:dyDescent="0.2">
      <c r="A6" s="4"/>
      <c r="B6" s="5" t="s">
        <v>8</v>
      </c>
      <c r="C6" s="6" t="s">
        <v>9</v>
      </c>
      <c r="D6" s="7">
        <v>90</v>
      </c>
      <c r="E6" s="7">
        <v>300</v>
      </c>
      <c r="F6" s="7">
        <f t="shared" ref="F6:F9" si="0">E6*D6</f>
        <v>27000</v>
      </c>
    </row>
    <row r="7" spans="1:6" ht="14.1" customHeight="1" x14ac:dyDescent="0.2">
      <c r="A7" s="4"/>
      <c r="B7" s="5" t="s">
        <v>10</v>
      </c>
      <c r="C7" s="6" t="s">
        <v>9</v>
      </c>
      <c r="D7" s="7">
        <v>90</v>
      </c>
      <c r="E7" s="7">
        <v>210</v>
      </c>
      <c r="F7" s="7">
        <f t="shared" si="0"/>
        <v>18900</v>
      </c>
    </row>
    <row r="8" spans="1:6" ht="14.1" customHeight="1" x14ac:dyDescent="0.2">
      <c r="A8" s="4"/>
      <c r="B8" s="5" t="s">
        <v>11</v>
      </c>
      <c r="C8" s="6" t="s">
        <v>7</v>
      </c>
      <c r="D8" s="7">
        <v>600</v>
      </c>
      <c r="E8" s="7">
        <v>25</v>
      </c>
      <c r="F8" s="7">
        <f t="shared" si="0"/>
        <v>15000</v>
      </c>
    </row>
    <row r="9" spans="1:6" ht="14.1" customHeight="1" x14ac:dyDescent="0.2">
      <c r="A9" s="4"/>
      <c r="B9" s="5" t="s">
        <v>12</v>
      </c>
      <c r="C9" s="6" t="s">
        <v>7</v>
      </c>
      <c r="D9" s="7">
        <v>600</v>
      </c>
      <c r="E9" s="7">
        <v>15</v>
      </c>
      <c r="F9" s="7">
        <f t="shared" si="0"/>
        <v>9000</v>
      </c>
    </row>
    <row r="10" spans="1:6" ht="14.1" customHeight="1" x14ac:dyDescent="0.2">
      <c r="A10" s="17" t="s">
        <v>13</v>
      </c>
      <c r="B10" s="18"/>
      <c r="C10" s="18"/>
      <c r="D10" s="18"/>
      <c r="E10" s="18"/>
      <c r="F10" s="19"/>
    </row>
    <row r="11" spans="1:6" ht="14.1" customHeight="1" x14ac:dyDescent="0.2">
      <c r="A11" s="4"/>
      <c r="B11" s="5" t="s">
        <v>14</v>
      </c>
      <c r="C11" s="6" t="s">
        <v>7</v>
      </c>
      <c r="D11" s="7">
        <v>600</v>
      </c>
      <c r="E11" s="7">
        <v>1</v>
      </c>
      <c r="F11" s="7">
        <f>D11*E11</f>
        <v>600</v>
      </c>
    </row>
    <row r="12" spans="1:6" ht="14.1" customHeight="1" x14ac:dyDescent="0.2">
      <c r="A12" s="4"/>
      <c r="B12" s="5" t="s">
        <v>15</v>
      </c>
      <c r="C12" s="6" t="s">
        <v>7</v>
      </c>
      <c r="D12" s="7">
        <v>600</v>
      </c>
      <c r="E12" s="7">
        <v>35</v>
      </c>
      <c r="F12" s="7">
        <f>D12*E12</f>
        <v>21000</v>
      </c>
    </row>
    <row r="13" spans="1:6" ht="12.95" customHeight="1" x14ac:dyDescent="0.2">
      <c r="A13" s="8"/>
      <c r="B13" s="58" t="s">
        <v>16</v>
      </c>
      <c r="C13" s="57"/>
      <c r="D13" s="57"/>
      <c r="E13" s="57"/>
      <c r="F13" s="59">
        <f>SUM(F5:F9)+SUM(F11:F12)</f>
        <v>96500</v>
      </c>
    </row>
    <row r="14" spans="1:6" ht="12.95" customHeight="1" x14ac:dyDescent="0.2">
      <c r="A14" s="17" t="s">
        <v>17</v>
      </c>
      <c r="B14" s="18"/>
      <c r="C14" s="18"/>
      <c r="D14" s="18"/>
      <c r="E14" s="18"/>
      <c r="F14" s="19"/>
    </row>
    <row r="15" spans="1:6" ht="26.1" customHeight="1" x14ac:dyDescent="0.2">
      <c r="A15" s="4"/>
      <c r="B15" s="4" t="s">
        <v>18</v>
      </c>
      <c r="C15" s="4"/>
      <c r="D15" s="20" t="s">
        <v>19</v>
      </c>
      <c r="E15" s="21"/>
      <c r="F15" s="9">
        <f>F13*0.15</f>
        <v>14475</v>
      </c>
    </row>
    <row r="16" spans="1:6" ht="14.1" customHeight="1" x14ac:dyDescent="0.2">
      <c r="A16" s="8"/>
      <c r="B16" s="22" t="s">
        <v>20</v>
      </c>
      <c r="C16" s="23"/>
      <c r="D16" s="23"/>
      <c r="E16" s="24"/>
      <c r="F16" s="10">
        <v>130203</v>
      </c>
    </row>
    <row r="17" spans="1:6" ht="14.1" customHeight="1" x14ac:dyDescent="0.2">
      <c r="A17" s="25"/>
      <c r="B17" s="25"/>
      <c r="C17" s="25"/>
      <c r="D17" s="25"/>
      <c r="E17" s="25"/>
      <c r="F17" s="25"/>
    </row>
    <row r="18" spans="1:6" ht="14.1" customHeight="1" x14ac:dyDescent="0.2">
      <c r="A18" s="8"/>
      <c r="B18" s="1" t="s">
        <v>21</v>
      </c>
      <c r="C18" s="2" t="s">
        <v>1</v>
      </c>
      <c r="D18" s="3" t="s">
        <v>2</v>
      </c>
      <c r="E18" s="3" t="s">
        <v>3</v>
      </c>
      <c r="F18" s="3" t="s">
        <v>4</v>
      </c>
    </row>
    <row r="19" spans="1:6" ht="14.1" customHeight="1" x14ac:dyDescent="0.2">
      <c r="A19" s="4"/>
      <c r="B19" s="5" t="s">
        <v>22</v>
      </c>
      <c r="C19" s="6" t="s">
        <v>7</v>
      </c>
      <c r="D19" s="7">
        <v>600</v>
      </c>
      <c r="E19" s="7">
        <v>11</v>
      </c>
      <c r="F19" s="7">
        <f>D19*E19</f>
        <v>6600</v>
      </c>
    </row>
    <row r="20" spans="1:6" ht="14.1" customHeight="1" x14ac:dyDescent="0.2">
      <c r="A20" s="4"/>
      <c r="B20" s="5" t="s">
        <v>23</v>
      </c>
      <c r="C20" s="6" t="s">
        <v>9</v>
      </c>
      <c r="D20" s="7">
        <v>600</v>
      </c>
      <c r="E20" s="4"/>
      <c r="F20" s="7">
        <v>2000</v>
      </c>
    </row>
    <row r="21" spans="1:6" ht="14.1" customHeight="1" x14ac:dyDescent="0.2">
      <c r="A21" s="4"/>
      <c r="B21" s="5" t="s">
        <v>24</v>
      </c>
      <c r="C21" s="6" t="s">
        <v>7</v>
      </c>
      <c r="D21" s="7">
        <v>200</v>
      </c>
      <c r="E21" s="7">
        <v>40</v>
      </c>
      <c r="F21" s="7">
        <f t="shared" ref="F21:F23" si="1">D21*E21</f>
        <v>8000</v>
      </c>
    </row>
    <row r="22" spans="1:6" ht="14.1" customHeight="1" x14ac:dyDescent="0.2">
      <c r="A22" s="4"/>
      <c r="B22" s="11" t="s">
        <v>54</v>
      </c>
      <c r="C22" s="6" t="s">
        <v>25</v>
      </c>
      <c r="D22" s="7">
        <v>6</v>
      </c>
      <c r="E22" s="7">
        <v>10000</v>
      </c>
      <c r="F22" s="7">
        <f t="shared" si="1"/>
        <v>60000</v>
      </c>
    </row>
    <row r="23" spans="1:6" ht="14.1" customHeight="1" x14ac:dyDescent="0.2">
      <c r="A23" s="4"/>
      <c r="B23" s="5" t="s">
        <v>26</v>
      </c>
      <c r="C23" s="6" t="s">
        <v>9</v>
      </c>
      <c r="D23" s="7">
        <v>90</v>
      </c>
      <c r="E23" s="7">
        <v>300</v>
      </c>
      <c r="F23" s="7">
        <f t="shared" si="1"/>
        <v>27000</v>
      </c>
    </row>
    <row r="24" spans="1:6" ht="14.1" customHeight="1" x14ac:dyDescent="0.2">
      <c r="A24" s="8"/>
      <c r="B24" s="22" t="s">
        <v>27</v>
      </c>
      <c r="C24" s="23"/>
      <c r="D24" s="23"/>
      <c r="E24" s="24"/>
      <c r="F24" s="10">
        <f>SUM(F19:F23)</f>
        <v>103600</v>
      </c>
    </row>
    <row r="25" spans="1:6" ht="14.1" customHeight="1" x14ac:dyDescent="0.2">
      <c r="A25" s="25"/>
      <c r="B25" s="25"/>
      <c r="C25" s="25"/>
      <c r="D25" s="25"/>
      <c r="E25" s="25"/>
      <c r="F25" s="25"/>
    </row>
    <row r="27" spans="1:6" ht="5.25" customHeight="1" x14ac:dyDescent="0.2">
      <c r="A27" s="26"/>
      <c r="B27" s="26"/>
      <c r="C27" s="26"/>
      <c r="D27" s="26"/>
      <c r="E27" s="26"/>
      <c r="F27" s="26"/>
    </row>
    <row r="28" spans="1:6" ht="20.25" customHeight="1" x14ac:dyDescent="0.2">
      <c r="A28" s="54" t="s">
        <v>51</v>
      </c>
      <c r="B28" s="55"/>
      <c r="C28" s="55"/>
      <c r="D28" s="55"/>
      <c r="E28" s="55"/>
      <c r="F28" s="55"/>
    </row>
    <row r="29" spans="1:6" x14ac:dyDescent="0.2">
      <c r="A29" s="27" t="s">
        <v>32</v>
      </c>
      <c r="B29" s="28"/>
      <c r="C29" s="29" t="s">
        <v>28</v>
      </c>
      <c r="D29" s="30" t="s">
        <v>29</v>
      </c>
      <c r="E29" s="30" t="s">
        <v>30</v>
      </c>
      <c r="F29" s="30" t="s">
        <v>31</v>
      </c>
    </row>
    <row r="30" spans="1:6" x14ac:dyDescent="0.2">
      <c r="A30" s="31" t="s">
        <v>32</v>
      </c>
      <c r="B30" s="32"/>
      <c r="C30" s="32"/>
      <c r="D30" s="32"/>
      <c r="E30" s="33"/>
      <c r="F30" s="34"/>
    </row>
    <row r="31" spans="1:6" x14ac:dyDescent="0.2">
      <c r="A31" s="35"/>
      <c r="B31" s="36" t="s">
        <v>33</v>
      </c>
      <c r="C31" s="37" t="s">
        <v>34</v>
      </c>
      <c r="D31" s="38">
        <v>35</v>
      </c>
      <c r="E31" s="39">
        <v>2000</v>
      </c>
      <c r="F31" s="40">
        <f>E31*D31</f>
        <v>70000</v>
      </c>
    </row>
    <row r="32" spans="1:6" x14ac:dyDescent="0.2">
      <c r="A32" s="35"/>
      <c r="B32" s="36" t="s">
        <v>35</v>
      </c>
      <c r="C32" s="37" t="s">
        <v>34</v>
      </c>
      <c r="D32" s="38">
        <v>2</v>
      </c>
      <c r="E32" s="39">
        <v>3000</v>
      </c>
      <c r="F32" s="40">
        <f t="shared" ref="F32:F45" si="2">E32*D32</f>
        <v>6000</v>
      </c>
    </row>
    <row r="33" spans="1:6" x14ac:dyDescent="0.2">
      <c r="A33" s="35"/>
      <c r="B33" s="36" t="s">
        <v>36</v>
      </c>
      <c r="C33" s="37" t="s">
        <v>34</v>
      </c>
      <c r="D33" s="38">
        <v>2</v>
      </c>
      <c r="E33" s="39">
        <v>3000</v>
      </c>
      <c r="F33" s="40">
        <f t="shared" si="2"/>
        <v>6000</v>
      </c>
    </row>
    <row r="34" spans="1:6" x14ac:dyDescent="0.2">
      <c r="A34" s="35"/>
      <c r="B34" s="36" t="s">
        <v>37</v>
      </c>
      <c r="C34" s="37" t="s">
        <v>34</v>
      </c>
      <c r="D34" s="38">
        <v>2</v>
      </c>
      <c r="E34" s="39">
        <v>3000</v>
      </c>
      <c r="F34" s="40">
        <f t="shared" si="2"/>
        <v>6000</v>
      </c>
    </row>
    <row r="35" spans="1:6" x14ac:dyDescent="0.2">
      <c r="A35" s="35"/>
      <c r="B35" s="36" t="s">
        <v>38</v>
      </c>
      <c r="C35" s="37" t="s">
        <v>34</v>
      </c>
      <c r="D35" s="38">
        <v>18</v>
      </c>
      <c r="E35" s="39">
        <v>350</v>
      </c>
      <c r="F35" s="40">
        <f t="shared" si="2"/>
        <v>6300</v>
      </c>
    </row>
    <row r="36" spans="1:6" x14ac:dyDescent="0.2">
      <c r="A36" s="35"/>
      <c r="B36" s="36" t="s">
        <v>39</v>
      </c>
      <c r="C36" s="37" t="s">
        <v>34</v>
      </c>
      <c r="D36" s="38">
        <v>2</v>
      </c>
      <c r="E36" s="39">
        <v>3000</v>
      </c>
      <c r="F36" s="40">
        <f t="shared" si="2"/>
        <v>6000</v>
      </c>
    </row>
    <row r="37" spans="1:6" x14ac:dyDescent="0.2">
      <c r="A37" s="35"/>
      <c r="B37" s="36" t="s">
        <v>40</v>
      </c>
      <c r="C37" s="37" t="s">
        <v>34</v>
      </c>
      <c r="D37" s="38">
        <v>30</v>
      </c>
      <c r="E37" s="39">
        <v>350</v>
      </c>
      <c r="F37" s="40">
        <f t="shared" si="2"/>
        <v>10500</v>
      </c>
    </row>
    <row r="38" spans="1:6" x14ac:dyDescent="0.2">
      <c r="A38" s="35"/>
      <c r="B38" s="36" t="s">
        <v>41</v>
      </c>
      <c r="C38" s="37" t="s">
        <v>34</v>
      </c>
      <c r="D38" s="38">
        <v>43</v>
      </c>
      <c r="E38" s="39">
        <v>350</v>
      </c>
      <c r="F38" s="40">
        <f t="shared" si="2"/>
        <v>15050</v>
      </c>
    </row>
    <row r="39" spans="1:6" x14ac:dyDescent="0.2">
      <c r="A39" s="35"/>
      <c r="B39" s="36" t="s">
        <v>42</v>
      </c>
      <c r="C39" s="37" t="s">
        <v>34</v>
      </c>
      <c r="D39" s="38">
        <v>40</v>
      </c>
      <c r="E39" s="41">
        <v>350</v>
      </c>
      <c r="F39" s="40">
        <f t="shared" si="2"/>
        <v>14000</v>
      </c>
    </row>
    <row r="40" spans="1:6" x14ac:dyDescent="0.2">
      <c r="A40" s="35"/>
      <c r="B40" s="36" t="s">
        <v>43</v>
      </c>
      <c r="C40" s="37" t="s">
        <v>34</v>
      </c>
      <c r="D40" s="38">
        <v>25</v>
      </c>
      <c r="E40" s="39">
        <v>350</v>
      </c>
      <c r="F40" s="40">
        <f t="shared" si="2"/>
        <v>8750</v>
      </c>
    </row>
    <row r="41" spans="1:6" x14ac:dyDescent="0.2">
      <c r="A41" s="35"/>
      <c r="B41" s="36" t="s">
        <v>44</v>
      </c>
      <c r="C41" s="37" t="s">
        <v>34</v>
      </c>
      <c r="D41" s="38">
        <v>2</v>
      </c>
      <c r="E41" s="39">
        <v>3000</v>
      </c>
      <c r="F41" s="40">
        <f t="shared" si="2"/>
        <v>6000</v>
      </c>
    </row>
    <row r="42" spans="1:6" x14ac:dyDescent="0.2">
      <c r="A42" s="35"/>
      <c r="B42" s="36" t="s">
        <v>45</v>
      </c>
      <c r="C42" s="37" t="s">
        <v>34</v>
      </c>
      <c r="D42" s="38">
        <v>4</v>
      </c>
      <c r="E42" s="39">
        <v>3000</v>
      </c>
      <c r="F42" s="40">
        <f t="shared" si="2"/>
        <v>12000</v>
      </c>
    </row>
    <row r="43" spans="1:6" x14ac:dyDescent="0.2">
      <c r="A43" s="35"/>
      <c r="B43" s="36" t="s">
        <v>46</v>
      </c>
      <c r="C43" s="37" t="s">
        <v>34</v>
      </c>
      <c r="D43" s="38">
        <v>11</v>
      </c>
      <c r="E43" s="39">
        <v>350</v>
      </c>
      <c r="F43" s="40">
        <f t="shared" si="2"/>
        <v>3850</v>
      </c>
    </row>
    <row r="44" spans="1:6" x14ac:dyDescent="0.2">
      <c r="A44" s="35"/>
      <c r="B44" s="36" t="s">
        <v>47</v>
      </c>
      <c r="C44" s="37" t="s">
        <v>34</v>
      </c>
      <c r="D44" s="38">
        <v>13</v>
      </c>
      <c r="E44" s="39">
        <v>350</v>
      </c>
      <c r="F44" s="40">
        <f t="shared" si="2"/>
        <v>4550</v>
      </c>
    </row>
    <row r="45" spans="1:6" x14ac:dyDescent="0.2">
      <c r="A45" s="35"/>
      <c r="B45" s="36" t="s">
        <v>48</v>
      </c>
      <c r="C45" s="37" t="s">
        <v>34</v>
      </c>
      <c r="D45" s="38">
        <v>11</v>
      </c>
      <c r="E45" s="41">
        <v>350</v>
      </c>
      <c r="F45" s="40">
        <f t="shared" si="2"/>
        <v>3850</v>
      </c>
    </row>
    <row r="46" spans="1:6" ht="13.5" thickBot="1" x14ac:dyDescent="0.25">
      <c r="A46" s="42"/>
      <c r="B46" s="43" t="s">
        <v>49</v>
      </c>
      <c r="C46" s="42"/>
      <c r="D46" s="44"/>
      <c r="E46" s="45"/>
      <c r="F46" s="46">
        <v>21150</v>
      </c>
    </row>
    <row r="47" spans="1:6" ht="13.5" thickBot="1" x14ac:dyDescent="0.25">
      <c r="A47" s="47"/>
      <c r="B47" s="48" t="s">
        <v>50</v>
      </c>
      <c r="C47" s="47"/>
      <c r="D47" s="49"/>
      <c r="E47" s="47"/>
      <c r="F47" s="50">
        <f>SUM(F31:F46)</f>
        <v>200000</v>
      </c>
    </row>
    <row r="49" spans="1:6" ht="14.1" customHeight="1" x14ac:dyDescent="0.2">
      <c r="A49" s="8"/>
      <c r="B49" s="56" t="s">
        <v>53</v>
      </c>
      <c r="C49" s="23"/>
      <c r="D49" s="23"/>
      <c r="E49" s="24"/>
      <c r="F49" s="10">
        <f>F16+F24+F47</f>
        <v>433803</v>
      </c>
    </row>
  </sheetData>
  <mergeCells count="16">
    <mergeCell ref="A29:B29"/>
    <mergeCell ref="A30:F30"/>
    <mergeCell ref="A14:F14"/>
    <mergeCell ref="D15:E15"/>
    <mergeCell ref="B16:E16"/>
    <mergeCell ref="A28:F28"/>
    <mergeCell ref="A17:F17"/>
    <mergeCell ref="B24:E24"/>
    <mergeCell ref="A25:F25"/>
    <mergeCell ref="B49:E49"/>
    <mergeCell ref="A27:F27"/>
    <mergeCell ref="A1:F1"/>
    <mergeCell ref="A2:F2"/>
    <mergeCell ref="A3:B3"/>
    <mergeCell ref="A4:F4"/>
    <mergeCell ref="A10:F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dcterms:created xsi:type="dcterms:W3CDTF">2017-08-28T10:36:49Z</dcterms:created>
  <dcterms:modified xsi:type="dcterms:W3CDTF">2017-09-12T18:09:29Z</dcterms:modified>
</cp:coreProperties>
</file>