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D0656475-5088-F843-8F5E-EA17D3894AEB}" xr6:coauthVersionLast="44" xr6:coauthVersionMax="44" xr10:uidLastSave="{00000000-0000-0000-0000-000000000000}"/>
  <bookViews>
    <workbookView xWindow="0" yWindow="0" windowWidth="22260" windowHeight="12645" xr2:uid="{00000000-000D-0000-FFFF-FFFF00000000}"/>
  </bookViews>
  <sheets>
    <sheet name="Аркуш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3" i="1"/>
  <c r="D4" i="1"/>
  <c r="D6" i="1"/>
  <c r="D7" i="1"/>
  <c r="D9" i="1"/>
  <c r="D10" i="1"/>
  <c r="D11" i="1"/>
  <c r="D12" i="1"/>
  <c r="D14" i="1"/>
  <c r="D15" i="1"/>
  <c r="D16" i="1"/>
  <c r="D17" i="1"/>
  <c r="D19" i="1"/>
  <c r="D22" i="1"/>
  <c r="D24" i="1"/>
  <c r="D26" i="1"/>
  <c r="B3" i="1"/>
  <c r="B11" i="1"/>
  <c r="B10" i="1"/>
  <c r="B9" i="1"/>
  <c r="B8" i="1"/>
  <c r="B7" i="1"/>
  <c r="B5" i="1"/>
  <c r="C4" i="1"/>
  <c r="B4" i="1"/>
  <c r="B6" i="1"/>
</calcChain>
</file>

<file path=xl/sharedStrings.xml><?xml version="1.0" encoding="utf-8"?>
<sst xmlns="http://schemas.openxmlformats.org/spreadsheetml/2006/main" count="32" uniqueCount="28">
  <si>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</si>
  <si>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</si>
  <si>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</si>
  <si>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</si>
  <si>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</si>
  <si>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</si>
  <si>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</si>
  <si>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</si>
  <si>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</si>
  <si>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</si>
  <si>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</si>
  <si>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</si>
  <si>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</si>
  <si>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Демонтажні роботи</t>
  </si>
  <si>
    <t>Влаштування поребрика та полісаду, м.п</t>
  </si>
  <si>
    <t>Влаштування покриття з мульчі, м.кв</t>
  </si>
  <si>
    <t>Влаштування водовідведення</t>
  </si>
  <si>
    <t>Влаштування покриття з відсіву, м.кв</t>
  </si>
  <si>
    <t>Влаштування пішохідної доріжки, м.кв</t>
  </si>
  <si>
    <t>Встановлення пеньків для лазіння, шт.</t>
  </si>
  <si>
    <t>Встановлення стійок під гамаки, шт</t>
  </si>
  <si>
    <t>Встановлення дитячого обладнання, шт</t>
  </si>
  <si>
    <t>Урна паркова</t>
  </si>
  <si>
    <t>Качалка на пружині</t>
  </si>
  <si>
    <t>Дерев'яний будиночок</t>
  </si>
  <si>
    <t>Транспортні витрати</t>
  </si>
  <si>
    <t>Непередбачувані витарти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</si>
</sst>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topLeftCell="A20" workbookViewId="0">
      <selection activeCell="E8" sqref="E8"/>
    </sheetView>
  </sheetViews>
  <sheetFormatPr defaultColWidth="16.0078125" defaultRowHeight="15" x14ac:dyDescent="0.2"/>
  <cols>
    <col min="1" max="1" width="19.7734375" style="2" customWidth="1"/>
    <col min="2" max="3" width="16.0078125" style="1"/>
    <col min="4" max="4" width="32.5546875" style="2" customWidth="1"/>
    <col min="5" max="16384" width="16.0078125" style="1"/>
  </cols>
  <sheetData>
    <row r="1" spans="1:4" x14ac:dyDescent="0.2">
      <c r="A1" s="7" t="s">
        <v>12</v>
      </c>
      <c r="B1" s="8"/>
      <c r="C1" s="8"/>
      <c r="D1" s="9"/>
    </row>
    <row r="2" spans="1:4" ht="15.75" x14ac:dyDescent="0.2">
      <c r="A2" s="2" t="s">
        <v>1</v>
      </c>
      <c r="B2" s="1" t="s">
        <v>2</v>
      </c>
      <c r="C2" s="1" t="s">
        <v>0</v>
      </c>
      <c r="D2" s="2" t="s">
        <v>3</v>
      </c>
    </row>
    <row r="3" spans="1:4" ht="15.75" x14ac:dyDescent="0.2">
      <c r="A3" s="4" t="s">
        <v>13</v>
      </c>
      <c r="B3" s="5">
        <f>14579*1.2</f>
        <v>17494.8</v>
      </c>
      <c r="D3" s="10">
        <f>14579*1.2</f>
        <v>17494.8</v>
      </c>
    </row>
    <row r="4" spans="1:4" ht="45" x14ac:dyDescent="0.2">
      <c r="A4" s="4" t="s">
        <v>14</v>
      </c>
      <c r="B4" s="6">
        <f>D4/C4</f>
        <v>994.37821782178219</v>
      </c>
      <c r="C4" s="5">
        <f>147+55</f>
        <v>202</v>
      </c>
      <c r="D4" s="10">
        <f>167387*1.2</f>
        <v>200864.4</v>
      </c>
    </row>
    <row r="5" spans="1:4" ht="45" x14ac:dyDescent="0.2">
      <c r="A5" s="4" t="s">
        <v>15</v>
      </c>
      <c r="B5" s="6">
        <f>D5/C5</f>
        <v>335.7</v>
      </c>
      <c r="C5" s="5">
        <v>91</v>
      </c>
      <c r="D5" s="10">
        <f>30548.7</f>
        <v>30548.7</v>
      </c>
    </row>
    <row r="6" spans="1:4" ht="30" x14ac:dyDescent="0.2">
      <c r="A6" s="4" t="s">
        <v>16</v>
      </c>
      <c r="B6" s="5">
        <f>14524+1397</f>
        <v>15921</v>
      </c>
      <c r="C6" s="5"/>
      <c r="D6" s="10">
        <f>15921*1.2</f>
        <v>19105.2</v>
      </c>
    </row>
    <row r="7" spans="1:4" ht="45" x14ac:dyDescent="0.2">
      <c r="A7" s="4" t="s">
        <v>17</v>
      </c>
      <c r="B7" s="6">
        <f>D7/C7</f>
        <v>398.05714285714282</v>
      </c>
      <c r="C7" s="5">
        <v>84</v>
      </c>
      <c r="D7" s="10">
        <f>27864*1.2</f>
        <v>33436.799999999996</v>
      </c>
    </row>
    <row r="8" spans="1:4" ht="45" x14ac:dyDescent="0.2">
      <c r="A8" s="4" t="s">
        <v>18</v>
      </c>
      <c r="B8" s="6">
        <f>D8/C8</f>
        <v>794.34</v>
      </c>
      <c r="C8" s="5">
        <v>90</v>
      </c>
      <c r="D8" s="10">
        <v>71490.600000000006</v>
      </c>
    </row>
    <row r="9" spans="1:4" ht="45" x14ac:dyDescent="0.2">
      <c r="A9" s="4" t="s">
        <v>19</v>
      </c>
      <c r="B9" s="6">
        <f>D9/C9</f>
        <v>725.33333333333337</v>
      </c>
      <c r="C9" s="5">
        <v>45</v>
      </c>
      <c r="D9" s="10">
        <f>27200*1.2</f>
        <v>32640</v>
      </c>
    </row>
    <row r="10" spans="1:4" ht="30" x14ac:dyDescent="0.2">
      <c r="A10" s="4" t="s">
        <v>20</v>
      </c>
      <c r="B10" s="6">
        <f>D10/C10</f>
        <v>1652.3999999999999</v>
      </c>
      <c r="C10" s="5">
        <v>8</v>
      </c>
      <c r="D10" s="10">
        <f>11016*1.2</f>
        <v>13219.199999999999</v>
      </c>
    </row>
    <row r="11" spans="1:4" ht="45" x14ac:dyDescent="0.2">
      <c r="A11" s="4" t="s">
        <v>21</v>
      </c>
      <c r="B11" s="6">
        <f>D11/C11</f>
        <v>3642.2999999999997</v>
      </c>
      <c r="C11" s="5">
        <v>8</v>
      </c>
      <c r="D11" s="10">
        <f>24282*1.2</f>
        <v>29138.399999999998</v>
      </c>
    </row>
    <row r="12" spans="1:4" x14ac:dyDescent="0.2">
      <c r="A12" s="4"/>
      <c r="B12" s="6"/>
      <c r="C12" s="5"/>
      <c r="D12" s="10">
        <f>SUM(D3:D11)</f>
        <v>447938.10000000003</v>
      </c>
    </row>
    <row r="13" spans="1:4" ht="15.75" x14ac:dyDescent="0.2">
      <c r="A13" s="2" t="s">
        <v>4</v>
      </c>
      <c r="B13" s="1" t="s">
        <v>2</v>
      </c>
      <c r="C13" s="1" t="s">
        <v>0</v>
      </c>
      <c r="D13" s="2" t="s">
        <v>3</v>
      </c>
    </row>
    <row r="14" spans="1:4" ht="15.75" x14ac:dyDescent="0.2">
      <c r="A14" s="4" t="s">
        <v>22</v>
      </c>
      <c r="B14" s="5">
        <v>4200</v>
      </c>
      <c r="C14" s="5">
        <v>4</v>
      </c>
      <c r="D14" s="13">
        <f>C14*B14</f>
        <v>16800</v>
      </c>
    </row>
    <row r="15" spans="1:4" ht="15.75" x14ac:dyDescent="0.2">
      <c r="A15" s="4" t="s">
        <v>23</v>
      </c>
      <c r="B15" s="5">
        <v>7000</v>
      </c>
      <c r="C15" s="5">
        <v>2</v>
      </c>
      <c r="D15" s="13">
        <f>C15*B15</f>
        <v>14000</v>
      </c>
    </row>
    <row r="16" spans="1:4" ht="30" x14ac:dyDescent="0.2">
      <c r="A16" s="4" t="s">
        <v>24</v>
      </c>
      <c r="B16" s="5">
        <v>60000</v>
      </c>
      <c r="C16" s="5">
        <v>1</v>
      </c>
      <c r="D16" s="13">
        <f>C16*B16</f>
        <v>60000</v>
      </c>
    </row>
    <row r="17" spans="1:4" x14ac:dyDescent="0.2">
      <c r="A17" s="4"/>
      <c r="B17" s="5"/>
      <c r="C17" s="5"/>
      <c r="D17" s="13">
        <f>SUM(D14:D16)</f>
        <v>90800</v>
      </c>
    </row>
    <row r="18" spans="1:4" ht="15.75" x14ac:dyDescent="0.2">
      <c r="A18" s="2" t="s">
        <v>5</v>
      </c>
      <c r="B18" s="1" t="s">
        <v>6</v>
      </c>
      <c r="C18" s="1" t="s">
        <v>0</v>
      </c>
      <c r="D18" s="2" t="s">
        <v>3</v>
      </c>
    </row>
    <row r="19" spans="1:4" ht="36" customHeight="1" x14ac:dyDescent="0.2">
      <c r="A19" s="4" t="s">
        <v>25</v>
      </c>
      <c r="B19" s="5">
        <v>4057</v>
      </c>
      <c r="D19" s="12">
        <f>B19</f>
        <v>4057</v>
      </c>
    </row>
    <row r="21" spans="1:4" ht="15.75" x14ac:dyDescent="0.2">
      <c r="D21" s="2" t="s">
        <v>7</v>
      </c>
    </row>
    <row r="22" spans="1:4" x14ac:dyDescent="0.2">
      <c r="D22" s="12">
        <f>D12+D17+D19</f>
        <v>542795.10000000009</v>
      </c>
    </row>
    <row r="23" spans="1:4" ht="30" x14ac:dyDescent="0.2">
      <c r="A23" s="2" t="s">
        <v>8</v>
      </c>
      <c r="B23" s="5"/>
      <c r="D23" s="2" t="s">
        <v>9</v>
      </c>
    </row>
    <row r="24" spans="1:4" ht="30" x14ac:dyDescent="0.2">
      <c r="A24" s="4" t="s">
        <v>26</v>
      </c>
      <c r="D24" s="11">
        <f>D22*0.1</f>
        <v>54279.510000000009</v>
      </c>
    </row>
    <row r="25" spans="1:4" ht="45" x14ac:dyDescent="0.2">
      <c r="A25" s="2" t="s">
        <v>10</v>
      </c>
      <c r="D25" s="3" t="s">
        <v>11</v>
      </c>
    </row>
    <row r="26" spans="1:4" x14ac:dyDescent="0.2">
      <c r="D26" s="12">
        <f>D22+D24</f>
        <v>597074.6100000001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2019-05-15T13:46:04Z</dcterms:modified>
</cp:coreProperties>
</file>