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6" i="1"/>
  <c r="E6" i="1" l="1"/>
  <c r="E20" i="1" l="1"/>
  <c r="E21" i="1"/>
  <c r="E15" i="1"/>
  <c r="E14" i="1"/>
  <c r="E13" i="1"/>
  <c r="E10" i="1"/>
  <c r="E11" i="1"/>
  <c r="E12" i="1"/>
  <c r="E16" i="1"/>
  <c r="E17" i="1"/>
  <c r="E18" i="1"/>
  <c r="E19" i="1"/>
  <c r="E22" i="1"/>
  <c r="E9" i="1"/>
  <c r="E25" i="1" l="1"/>
</calcChain>
</file>

<file path=xl/sharedStrings.xml><?xml version="1.0" encoding="utf-8"?>
<sst xmlns="http://schemas.openxmlformats.org/spreadsheetml/2006/main" count="35" uniqueCount="32">
  <si>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</si>
  <si>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</si>
  <si>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</si>
  <si>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</si>
  <si>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</si>
  <si>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</si>
  <si>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</si>
  <si>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</si>
  <si>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Загальна вартість проекту 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</si>
  <si>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</si>
  <si>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Лавки</t>
  </si>
  <si>
    <t xml:space="preserve">Урни </t>
  </si>
  <si>
    <t>Протипаркувальні стовпці</t>
  </si>
  <si>
    <t>Доставка+встановленя елементів (+25%)</t>
  </si>
  <si>
    <t xml:space="preserve">ПКД + експертиза </t>
  </si>
  <si>
    <t xml:space="preserve">Непередбачувані витрати (15% від суми кошторису) </t>
  </si>
  <si>
    <t>Огородження саджанців</t>
  </si>
  <si>
    <t>Демонтаж старих поребриків, елементів, викорчовування коріння дерев</t>
  </si>
  <si>
    <t xml:space="preserve">Карусель - ЗМІЙКА </t>
  </si>
  <si>
    <t>Стенд-дошка "Поки я живу, я хочу" (Before I die, I want to )</t>
  </si>
  <si>
    <t>Лежак</t>
  </si>
  <si>
    <t>елементи для ЙОГИ</t>
  </si>
  <si>
    <t>інфо-табличка ні палити/алко/вигул</t>
  </si>
  <si>
    <t>Сума, грн</t>
  </si>
  <si>
    <t>Вартість, грн</t>
  </si>
  <si>
    <t>Шпалери/перлога для витких рослин</t>
  </si>
  <si>
    <t xml:space="preserve">Гойдалка </t>
  </si>
  <si>
    <t>Покриття (доріжки, під лавочками)</t>
  </si>
  <si>
    <t>інфо-табличка про йога-елементи</t>
  </si>
  <si>
    <t>Саджанці дерев, декоративних кущів (кампсис, павловнія, магнолія, сакура)</t>
  </si>
  <si>
    <t>Столик для шахів (з лавками)</t>
  </si>
  <si>
    <t>Громадський lounge-простір на вул.Вигоди 60 - Низинна 60 (Левандівка)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</si>
</sst>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8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5" fillId="2" borderId="8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3" borderId="6" xfId="0" applyFont="1" applyFill="1" applyBorder="1" applyAlignment="1">
      <alignment horizontal="left" wrapText="1"/>
    </xf>
    <xf numFmtId="0" fontId="11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tabSelected="1" zoomScale="80" zoomScaleNormal="80" workbookViewId="0">
      <selection activeCell="I13" sqref="I13"/>
    </sheetView>
  </sheetViews>
  <sheetFormatPr defaultColWidth="16" defaultRowHeight="15.6" x14ac:dyDescent="0.3"/>
  <cols>
    <col min="1" max="1" width="3.21875" style="17" customWidth="1"/>
    <col min="2" max="2" width="68.44140625" style="20" customWidth="1"/>
    <col min="3" max="3" width="14.21875" style="21" customWidth="1"/>
    <col min="4" max="4" width="9.44140625" style="21" customWidth="1"/>
    <col min="5" max="5" width="14.109375" style="31" customWidth="1"/>
    <col min="6" max="16384" width="16" style="17"/>
  </cols>
  <sheetData>
    <row r="1" spans="2:5" ht="31.2" x14ac:dyDescent="0.3">
      <c r="B1" s="42" t="s">
        <v>31</v>
      </c>
    </row>
    <row r="3" spans="2:5" ht="16.2" thickBot="1" x14ac:dyDescent="0.35">
      <c r="B3" s="41" t="s">
        <v>9</v>
      </c>
      <c r="C3" s="41"/>
      <c r="D3" s="41"/>
      <c r="E3" s="41"/>
    </row>
    <row r="4" spans="2:5" s="18" customFormat="1" ht="15" thickBot="1" x14ac:dyDescent="0.35">
      <c r="B4" s="2" t="s">
        <v>1</v>
      </c>
      <c r="C4" s="30" t="s">
        <v>24</v>
      </c>
      <c r="D4" s="9" t="s">
        <v>0</v>
      </c>
      <c r="E4" s="32" t="s">
        <v>23</v>
      </c>
    </row>
    <row r="5" spans="2:5" s="18" customFormat="1" ht="14.4" x14ac:dyDescent="0.3">
      <c r="B5" s="8" t="s">
        <v>17</v>
      </c>
      <c r="C5" s="10"/>
      <c r="D5" s="10"/>
      <c r="E5" s="13">
        <v>20000</v>
      </c>
    </row>
    <row r="6" spans="2:5" s="18" customFormat="1" ht="14.4" x14ac:dyDescent="0.3">
      <c r="B6" s="6" t="s">
        <v>13</v>
      </c>
      <c r="C6" s="23"/>
      <c r="D6" s="23"/>
      <c r="E6" s="33">
        <f>(E9+E10+E11+E12+E13+E18+E22+E14+E15+E16+E17+E19+E20+E21)*25%</f>
        <v>85500</v>
      </c>
    </row>
    <row r="7" spans="2:5" s="19" customFormat="1" ht="16.2" thickBot="1" x14ac:dyDescent="0.35">
      <c r="B7" s="3" t="s">
        <v>27</v>
      </c>
      <c r="C7" s="11"/>
      <c r="D7" s="11"/>
      <c r="E7" s="14">
        <v>44000</v>
      </c>
    </row>
    <row r="8" spans="2:5" s="18" customFormat="1" ht="15" thickBot="1" x14ac:dyDescent="0.35">
      <c r="B8" s="2" t="s">
        <v>4</v>
      </c>
      <c r="C8" s="9" t="s">
        <v>2</v>
      </c>
      <c r="D8" s="9" t="s">
        <v>0</v>
      </c>
      <c r="E8" s="34" t="s">
        <v>3</v>
      </c>
    </row>
    <row r="9" spans="2:5" s="19" customFormat="1" x14ac:dyDescent="0.3">
      <c r="B9" s="5" t="s">
        <v>10</v>
      </c>
      <c r="C9" s="13">
        <v>10000</v>
      </c>
      <c r="D9" s="13">
        <v>8</v>
      </c>
      <c r="E9" s="13">
        <f>C9*D9</f>
        <v>80000</v>
      </c>
    </row>
    <row r="10" spans="2:5" s="19" customFormat="1" x14ac:dyDescent="0.3">
      <c r="B10" s="6" t="s">
        <v>11</v>
      </c>
      <c r="C10" s="14">
        <v>2000</v>
      </c>
      <c r="D10" s="14">
        <v>3</v>
      </c>
      <c r="E10" s="14">
        <f t="shared" ref="E10:E22" si="0">C10*D10</f>
        <v>6000</v>
      </c>
    </row>
    <row r="11" spans="2:5" s="19" customFormat="1" x14ac:dyDescent="0.3">
      <c r="B11" s="39" t="s">
        <v>30</v>
      </c>
      <c r="C11" s="14">
        <v>35000</v>
      </c>
      <c r="D11" s="14">
        <v>1</v>
      </c>
      <c r="E11" s="14">
        <f t="shared" si="0"/>
        <v>35000</v>
      </c>
    </row>
    <row r="12" spans="2:5" s="19" customFormat="1" x14ac:dyDescent="0.3">
      <c r="B12" s="6" t="s">
        <v>12</v>
      </c>
      <c r="C12" s="14">
        <v>600</v>
      </c>
      <c r="D12" s="14">
        <v>100</v>
      </c>
      <c r="E12" s="14">
        <f t="shared" si="0"/>
        <v>60000</v>
      </c>
    </row>
    <row r="13" spans="2:5" s="19" customFormat="1" x14ac:dyDescent="0.3">
      <c r="B13" s="7" t="s">
        <v>26</v>
      </c>
      <c r="C13" s="14">
        <v>12000</v>
      </c>
      <c r="D13" s="14">
        <v>1</v>
      </c>
      <c r="E13" s="14">
        <f t="shared" ref="E13:E15" si="1">C13*D13</f>
        <v>12000</v>
      </c>
    </row>
    <row r="14" spans="2:5" s="19" customFormat="1" x14ac:dyDescent="0.3">
      <c r="B14" s="7" t="s">
        <v>18</v>
      </c>
      <c r="C14" s="14">
        <v>15000</v>
      </c>
      <c r="D14" s="14">
        <v>1</v>
      </c>
      <c r="E14" s="14">
        <f t="shared" si="1"/>
        <v>15000</v>
      </c>
    </row>
    <row r="15" spans="2:5" s="19" customFormat="1" x14ac:dyDescent="0.3">
      <c r="B15" s="40" t="s">
        <v>19</v>
      </c>
      <c r="C15" s="14">
        <v>40000</v>
      </c>
      <c r="D15" s="14">
        <v>1</v>
      </c>
      <c r="E15" s="14">
        <f t="shared" si="1"/>
        <v>40000</v>
      </c>
    </row>
    <row r="16" spans="2:5" s="19" customFormat="1" x14ac:dyDescent="0.3">
      <c r="B16" s="40" t="s">
        <v>25</v>
      </c>
      <c r="C16" s="14">
        <v>10000</v>
      </c>
      <c r="D16" s="14">
        <v>2</v>
      </c>
      <c r="E16" s="14">
        <f t="shared" si="0"/>
        <v>20000</v>
      </c>
    </row>
    <row r="17" spans="2:5" s="19" customFormat="1" x14ac:dyDescent="0.3">
      <c r="B17" s="39" t="s">
        <v>29</v>
      </c>
      <c r="C17" s="14">
        <v>10000</v>
      </c>
      <c r="D17" s="14">
        <v>1</v>
      </c>
      <c r="E17" s="14">
        <f t="shared" si="0"/>
        <v>10000</v>
      </c>
    </row>
    <row r="18" spans="2:5" s="19" customFormat="1" x14ac:dyDescent="0.3">
      <c r="B18" s="7" t="s">
        <v>16</v>
      </c>
      <c r="C18" s="14">
        <v>2000</v>
      </c>
      <c r="D18" s="14">
        <v>1</v>
      </c>
      <c r="E18" s="14">
        <f t="shared" si="0"/>
        <v>2000</v>
      </c>
    </row>
    <row r="19" spans="2:5" s="19" customFormat="1" x14ac:dyDescent="0.3">
      <c r="B19" s="7" t="s">
        <v>21</v>
      </c>
      <c r="C19" s="14">
        <v>40000</v>
      </c>
      <c r="D19" s="14">
        <v>1</v>
      </c>
      <c r="E19" s="14">
        <f t="shared" si="0"/>
        <v>40000</v>
      </c>
    </row>
    <row r="20" spans="2:5" s="19" customFormat="1" x14ac:dyDescent="0.3">
      <c r="B20" s="7" t="s">
        <v>28</v>
      </c>
      <c r="C20" s="14">
        <v>1000</v>
      </c>
      <c r="D20" s="14">
        <v>1</v>
      </c>
      <c r="E20" s="14">
        <f>C20*D20</f>
        <v>1000</v>
      </c>
    </row>
    <row r="21" spans="2:5" s="19" customFormat="1" x14ac:dyDescent="0.3">
      <c r="B21" s="7" t="s">
        <v>22</v>
      </c>
      <c r="C21" s="14">
        <v>1000</v>
      </c>
      <c r="D21" s="14">
        <v>1</v>
      </c>
      <c r="E21" s="14">
        <f t="shared" ref="E21" si="2">C21*D21</f>
        <v>1000</v>
      </c>
    </row>
    <row r="22" spans="2:5" s="19" customFormat="1" ht="16.2" thickBot="1" x14ac:dyDescent="0.35">
      <c r="B22" s="4" t="s">
        <v>20</v>
      </c>
      <c r="C22" s="15">
        <v>20000</v>
      </c>
      <c r="D22" s="12">
        <v>1</v>
      </c>
      <c r="E22" s="15">
        <f t="shared" si="0"/>
        <v>20000</v>
      </c>
    </row>
    <row r="23" spans="2:5" s="18" customFormat="1" ht="15" thickBot="1" x14ac:dyDescent="0.35">
      <c r="B23" s="2" t="s">
        <v>5</v>
      </c>
      <c r="C23" s="9" t="s">
        <v>6</v>
      </c>
      <c r="D23" s="9" t="s">
        <v>0</v>
      </c>
      <c r="E23" s="34" t="s">
        <v>3</v>
      </c>
    </row>
    <row r="24" spans="2:5" s="19" customFormat="1" ht="16.2" thickBot="1" x14ac:dyDescent="0.35">
      <c r="B24" s="24" t="s">
        <v>14</v>
      </c>
      <c r="C24" s="25"/>
      <c r="D24" s="25"/>
      <c r="E24" s="25">
        <v>30000</v>
      </c>
    </row>
    <row r="25" spans="2:5" s="19" customFormat="1" x14ac:dyDescent="0.3">
      <c r="B25" s="26" t="s">
        <v>7</v>
      </c>
      <c r="C25" s="27"/>
      <c r="D25" s="27"/>
      <c r="E25" s="35">
        <f>SUM(E5:E24)</f>
        <v>521500</v>
      </c>
    </row>
    <row r="26" spans="2:5" s="18" customFormat="1" ht="14.4" x14ac:dyDescent="0.3">
      <c r="B26" s="28" t="s">
        <v>15</v>
      </c>
      <c r="C26" s="22"/>
      <c r="D26" s="22"/>
      <c r="E26" s="36">
        <f>E25*15%+274</f>
        <v>78499</v>
      </c>
    </row>
    <row r="27" spans="2:5" s="19" customFormat="1" ht="7.8" customHeight="1" thickBot="1" x14ac:dyDescent="0.35">
      <c r="B27" s="29"/>
      <c r="C27" s="12"/>
      <c r="D27" s="12"/>
      <c r="E27" s="37"/>
    </row>
    <row r="28" spans="2:5" ht="21.6" thickBot="1" x14ac:dyDescent="0.45">
      <c r="B28" s="1" t="s">
        <v>8</v>
      </c>
      <c r="C28" s="16"/>
      <c r="D28" s="16"/>
      <c r="E28" s="38">
        <f>E25+E26</f>
        <v>599999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2021-09-15T11:28:53Z</dcterms:modified>
</cp:coreProperties>
</file>