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\Desktop\"/>
    </mc:Choice>
  </mc:AlternateContent>
  <xr:revisionPtr revIDLastSave="0" documentId="13_ncr:1_{A075EDE6-0133-40A6-8D61-C269A55B0686}" xr6:coauthVersionLast="47" xr6:coauthVersionMax="47" xr10:uidLastSave="{00000000-0000-0000-0000-000000000000}"/>
  <bookViews>
    <workbookView xWindow="1950" yWindow="1260" windowWidth="17400" windowHeight="14940" xr2:uid="{C43202DF-3B5F-4B0A-BC95-A8C5430F0D21}"/>
  </bookViews>
  <sheets>
    <sheet name="Аркуш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16" i="1"/>
  <c r="F26" i="1" s="1"/>
  <c r="F5" i="1"/>
  <c r="F6" i="1"/>
  <c r="F7" i="1"/>
  <c r="F8" i="1"/>
  <c r="F9" i="1"/>
  <c r="F10" i="1"/>
  <c r="F11" i="1"/>
  <c r="F12" i="1"/>
  <c r="F4" i="1"/>
  <c r="F13" i="1" l="1"/>
  <c r="F31" i="1" s="1"/>
  <c r="F33" i="1"/>
  <c r="F35" i="1" s="1"/>
</calcChain>
</file>

<file path=xl/sharedStrings.xml><?xml version="1.0" encoding="utf-8"?>
<sst xmlns="http://schemas.openxmlformats.org/spreadsheetml/2006/main" count="58" uniqueCount="43">
  <si>
    <t>№ п/п</t>
  </si>
  <si>
    <t>Вид робіт</t>
  </si>
  <si>
    <t>Один.виміру</t>
  </si>
  <si>
    <t>Вартість (грн)</t>
  </si>
  <si>
    <t>Кількість</t>
  </si>
  <si>
    <t>Сума (грн)</t>
  </si>
  <si>
    <t>Орієнтовна вартість проекту (всі складові проекту та їх орієнтовна вартість)</t>
  </si>
  <si>
    <t>Розбирання бортових каменів</t>
  </si>
  <si>
    <t>Мікропроект  "Капітальний ремонт подвір"я Підбірцівського ліцею Львівської міської ради в.с.Підбірці, вул Просвіти, 12"</t>
  </si>
  <si>
    <t>Розбирання асфальтобетонних покриттів механізованим способом</t>
  </si>
  <si>
    <t>Розбирання асфальтобетонних покриттів вручну</t>
  </si>
  <si>
    <t>Установлення бортових каменів бетонних і залізобетонних при інших видах покриттів</t>
  </si>
  <si>
    <t>Улаштування дорожніх корит коритного профілю з застосуванням екскаваторів, глибина корита до 150 мм</t>
  </si>
  <si>
    <t>Улаштування одношарових покриттів товщиною 15 см із щебеню з межею міцності на стискання до 68,6 МПа [700кг/см2]</t>
  </si>
  <si>
    <t>т</t>
  </si>
  <si>
    <t>колод</t>
  </si>
  <si>
    <t>100 м</t>
  </si>
  <si>
    <t>100 м3</t>
  </si>
  <si>
    <t>100 м2</t>
  </si>
  <si>
    <t>Улаштування покриттів з дрібнорозмірних фігурних елементів мощення [ФЭМ] 60мм</t>
  </si>
  <si>
    <t>Навантаження смiття вручну та перевезення сміття</t>
  </si>
  <si>
    <t>Підмурування горловин оглядових колодязів бруківкою</t>
  </si>
  <si>
    <t>Разом роботи</t>
  </si>
  <si>
    <t>Вид товарів</t>
  </si>
  <si>
    <t>Плити бетоннi тротуарнi фiгурнi (ФЕМ)</t>
  </si>
  <si>
    <t>м2</t>
  </si>
  <si>
    <t>Каменi бортовi, БР100.25.15</t>
  </si>
  <si>
    <t>м</t>
  </si>
  <si>
    <t>Бруси необрізні з хвойних порід, довжина 4-6,5 м, усі ширини, товщина 100,125 мм, IV сор</t>
  </si>
  <si>
    <t>м3</t>
  </si>
  <si>
    <t>Пісок природний, рядовий</t>
  </si>
  <si>
    <t>Портландцемент загальнобудівельного призначення бездобавковий, марка 400</t>
  </si>
  <si>
    <t>Суміші бетонні готові важкі, клас бетону В15 [М200], крупність заповнювача більше 40 мм</t>
  </si>
  <si>
    <t>Щебiнь iз природного каменю для будiвельних робiт, фракцiя 2-5 мм</t>
  </si>
  <si>
    <t>Щебінь із природного каменю для будівельних робіт, фракція 10-20 мм, марка М600</t>
  </si>
  <si>
    <t>Щебінь із природного каменю для будівельних робіт, фракція 40-70 мм, марка М600</t>
  </si>
  <si>
    <t>Щебінь із природного каменю для будівельних робіт, фракція 5[3]-10 мм, марка М600</t>
  </si>
  <si>
    <t>Разом</t>
  </si>
  <si>
    <t>Послуги</t>
  </si>
  <si>
    <t>Транспортні витрати</t>
  </si>
  <si>
    <t>Загальна сума по кошторису</t>
  </si>
  <si>
    <t>Непередбачені витрати (10-20%)</t>
  </si>
  <si>
    <t>Загальна вартість проекту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</si>
</sst>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2" fontId="1" fillId="0" borderId="1" xfId="0" applyNumberFormat="1" applyFont="1" applyBorder="1"/>
    <xf numFmtId="2" fontId="2" fillId="0" borderId="1" xfId="0" applyNumberFormat="1" applyFont="1" applyBorder="1"/>
    <xf numFmtId="1" fontId="2" fillId="0" borderId="1" xfId="0" applyNumberFormat="1" applyFont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16D7A-E47B-4E8E-B2E2-BF01B9A78A1F}">
  <dimension ref="A1:F35"/>
  <sheetViews>
    <sheetView tabSelected="1" topLeftCell="A25" workbookViewId="0">
      <selection activeCell="D44" sqref="D44"/>
    </sheetView>
  </sheetViews>
  <sheetFormatPr defaultRowHeight="15" x14ac:dyDescent="0.25"/>
  <cols>
    <col min="1" max="1" width="6.28515625" customWidth="1"/>
    <col min="2" max="2" width="36.140625" customWidth="1"/>
    <col min="3" max="3" width="14" customWidth="1"/>
    <col min="4" max="4" width="15.28515625" customWidth="1"/>
    <col min="5" max="5" width="12.42578125" customWidth="1"/>
    <col min="6" max="6" width="13.85546875" customWidth="1"/>
  </cols>
  <sheetData>
    <row r="1" spans="1:6" ht="43.5" customHeight="1" x14ac:dyDescent="0.25">
      <c r="A1" s="8" t="s">
        <v>8</v>
      </c>
      <c r="B1" s="8"/>
      <c r="C1" s="8"/>
      <c r="D1" s="8"/>
      <c r="E1" s="8"/>
      <c r="F1" s="8"/>
    </row>
    <row r="2" spans="1:6" ht="15.75" x14ac:dyDescent="0.25">
      <c r="A2" s="7" t="s">
        <v>6</v>
      </c>
      <c r="B2" s="7"/>
      <c r="C2" s="7"/>
      <c r="D2" s="7"/>
      <c r="E2" s="7"/>
      <c r="F2" s="7"/>
    </row>
    <row r="3" spans="1:6" ht="15.7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ht="26.25" customHeight="1" x14ac:dyDescent="0.25">
      <c r="A4" s="1">
        <v>1</v>
      </c>
      <c r="B4" s="2" t="s">
        <v>7</v>
      </c>
      <c r="C4" s="1" t="s">
        <v>16</v>
      </c>
      <c r="D4" s="1">
        <v>15835</v>
      </c>
      <c r="E4" s="1">
        <v>0.68</v>
      </c>
      <c r="F4" s="3">
        <f>D4*E4</f>
        <v>10767.800000000001</v>
      </c>
    </row>
    <row r="5" spans="1:6" ht="56.25" customHeight="1" x14ac:dyDescent="0.25">
      <c r="A5" s="1">
        <v>2</v>
      </c>
      <c r="B5" s="2" t="s">
        <v>9</v>
      </c>
      <c r="C5" s="1" t="s">
        <v>17</v>
      </c>
      <c r="D5" s="1">
        <v>18385</v>
      </c>
      <c r="E5" s="1">
        <v>0.223</v>
      </c>
      <c r="F5" s="3">
        <f t="shared" ref="F5:F12" si="0">D5*E5</f>
        <v>4099.8550000000005</v>
      </c>
    </row>
    <row r="6" spans="1:6" ht="30.75" x14ac:dyDescent="0.25">
      <c r="A6" s="1">
        <v>3</v>
      </c>
      <c r="B6" s="2" t="s">
        <v>10</v>
      </c>
      <c r="C6" s="1" t="s">
        <v>17</v>
      </c>
      <c r="D6" s="1">
        <v>23970</v>
      </c>
      <c r="E6" s="1">
        <v>2.1999999999999999E-2</v>
      </c>
      <c r="F6" s="3">
        <f t="shared" si="0"/>
        <v>527.33999999999992</v>
      </c>
    </row>
    <row r="7" spans="1:6" ht="45.75" x14ac:dyDescent="0.25">
      <c r="A7" s="1">
        <v>4</v>
      </c>
      <c r="B7" s="2" t="s">
        <v>11</v>
      </c>
      <c r="C7" s="1" t="s">
        <v>16</v>
      </c>
      <c r="D7" s="1">
        <v>19250</v>
      </c>
      <c r="E7" s="1">
        <v>0.68</v>
      </c>
      <c r="F7" s="3">
        <f t="shared" si="0"/>
        <v>13090.000000000002</v>
      </c>
    </row>
    <row r="8" spans="1:6" ht="60.75" x14ac:dyDescent="0.25">
      <c r="A8" s="1">
        <v>5</v>
      </c>
      <c r="B8" s="2" t="s">
        <v>12</v>
      </c>
      <c r="C8" s="1" t="s">
        <v>18</v>
      </c>
      <c r="D8" s="1">
        <v>2890</v>
      </c>
      <c r="E8" s="1">
        <v>5.64</v>
      </c>
      <c r="F8" s="3">
        <f t="shared" si="0"/>
        <v>16299.599999999999</v>
      </c>
    </row>
    <row r="9" spans="1:6" ht="75.75" x14ac:dyDescent="0.25">
      <c r="A9" s="1">
        <v>6</v>
      </c>
      <c r="B9" s="2" t="s">
        <v>13</v>
      </c>
      <c r="C9" s="1" t="s">
        <v>18</v>
      </c>
      <c r="D9" s="1">
        <v>6012</v>
      </c>
      <c r="E9" s="1">
        <v>5.64</v>
      </c>
      <c r="F9" s="3">
        <f t="shared" si="0"/>
        <v>33907.68</v>
      </c>
    </row>
    <row r="10" spans="1:6" ht="45.75" x14ac:dyDescent="0.25">
      <c r="A10" s="1">
        <v>7</v>
      </c>
      <c r="B10" s="2" t="s">
        <v>19</v>
      </c>
      <c r="C10" s="1" t="s">
        <v>18</v>
      </c>
      <c r="D10" s="1">
        <v>20150</v>
      </c>
      <c r="E10" s="1">
        <v>5.64</v>
      </c>
      <c r="F10" s="3">
        <f t="shared" si="0"/>
        <v>113646</v>
      </c>
    </row>
    <row r="11" spans="1:6" ht="30.75" x14ac:dyDescent="0.25">
      <c r="A11" s="1">
        <v>8</v>
      </c>
      <c r="B11" s="2" t="s">
        <v>20</v>
      </c>
      <c r="C11" s="1" t="s">
        <v>14</v>
      </c>
      <c r="D11" s="1">
        <v>208</v>
      </c>
      <c r="E11" s="1">
        <v>44.1</v>
      </c>
      <c r="F11" s="3">
        <f t="shared" si="0"/>
        <v>9172.8000000000011</v>
      </c>
    </row>
    <row r="12" spans="1:6" ht="30.75" x14ac:dyDescent="0.25">
      <c r="A12" s="1">
        <v>9</v>
      </c>
      <c r="B12" s="2" t="s">
        <v>21</v>
      </c>
      <c r="C12" s="1" t="s">
        <v>15</v>
      </c>
      <c r="D12" s="1">
        <v>570</v>
      </c>
      <c r="E12" s="1">
        <v>2</v>
      </c>
      <c r="F12" s="1">
        <f t="shared" si="0"/>
        <v>1140</v>
      </c>
    </row>
    <row r="13" spans="1:6" ht="15.75" x14ac:dyDescent="0.25">
      <c r="A13" s="1"/>
      <c r="B13" s="4" t="s">
        <v>22</v>
      </c>
      <c r="C13" s="5"/>
      <c r="D13" s="5"/>
      <c r="E13" s="5"/>
      <c r="F13" s="6">
        <f>F4+F5+F6+F7+F8+F9+F10+F11+F12</f>
        <v>202651.07499999998</v>
      </c>
    </row>
    <row r="14" spans="1:6" ht="15.75" x14ac:dyDescent="0.25">
      <c r="A14" s="1"/>
      <c r="B14" s="2"/>
      <c r="C14" s="1"/>
      <c r="D14" s="1"/>
      <c r="E14" s="1"/>
      <c r="F14" s="3"/>
    </row>
    <row r="15" spans="1:6" ht="15.75" x14ac:dyDescent="0.25">
      <c r="A15" s="1"/>
      <c r="B15" s="4" t="s">
        <v>23</v>
      </c>
      <c r="C15" s="1" t="s">
        <v>2</v>
      </c>
      <c r="D15" s="1" t="s">
        <v>3</v>
      </c>
      <c r="E15" s="1" t="s">
        <v>4</v>
      </c>
      <c r="F15" s="1" t="s">
        <v>5</v>
      </c>
    </row>
    <row r="16" spans="1:6" ht="30.75" x14ac:dyDescent="0.25">
      <c r="A16" s="1">
        <v>1</v>
      </c>
      <c r="B16" s="2" t="s">
        <v>24</v>
      </c>
      <c r="C16" s="1" t="s">
        <v>25</v>
      </c>
      <c r="D16" s="1">
        <v>336</v>
      </c>
      <c r="E16" s="1">
        <v>570.4</v>
      </c>
      <c r="F16" s="1">
        <f>D16*E16</f>
        <v>191654.39999999999</v>
      </c>
    </row>
    <row r="17" spans="1:6" ht="15.75" x14ac:dyDescent="0.25">
      <c r="A17" s="1">
        <v>2</v>
      </c>
      <c r="B17" s="2" t="s">
        <v>26</v>
      </c>
      <c r="C17" s="1" t="s">
        <v>27</v>
      </c>
      <c r="D17" s="1">
        <v>242</v>
      </c>
      <c r="E17" s="1">
        <v>68</v>
      </c>
      <c r="F17" s="1">
        <f t="shared" ref="F17:F25" si="1">D17*E17</f>
        <v>16456</v>
      </c>
    </row>
    <row r="18" spans="1:6" ht="45.75" x14ac:dyDescent="0.25">
      <c r="A18" s="1">
        <v>3</v>
      </c>
      <c r="B18" s="2" t="s">
        <v>28</v>
      </c>
      <c r="C18" s="1" t="s">
        <v>29</v>
      </c>
      <c r="D18" s="1">
        <v>4300</v>
      </c>
      <c r="E18" s="1">
        <v>0.12</v>
      </c>
      <c r="F18" s="1">
        <f t="shared" si="1"/>
        <v>516</v>
      </c>
    </row>
    <row r="19" spans="1:6" ht="15.75" x14ac:dyDescent="0.25">
      <c r="A19" s="1">
        <v>4</v>
      </c>
      <c r="B19" s="2" t="s">
        <v>30</v>
      </c>
      <c r="C19" s="1" t="s">
        <v>29</v>
      </c>
      <c r="D19" s="1">
        <v>420</v>
      </c>
      <c r="E19" s="1">
        <v>0.1</v>
      </c>
      <c r="F19" s="1">
        <f t="shared" si="1"/>
        <v>42</v>
      </c>
    </row>
    <row r="20" spans="1:6" ht="60.75" x14ac:dyDescent="0.25">
      <c r="A20" s="1">
        <v>5</v>
      </c>
      <c r="B20" s="2" t="s">
        <v>31</v>
      </c>
      <c r="C20" s="1" t="s">
        <v>14</v>
      </c>
      <c r="D20" s="1">
        <v>3400</v>
      </c>
      <c r="E20" s="1">
        <v>0.03</v>
      </c>
      <c r="F20" s="1">
        <f t="shared" si="1"/>
        <v>102</v>
      </c>
    </row>
    <row r="21" spans="1:6" ht="45.75" x14ac:dyDescent="0.25">
      <c r="A21" s="1">
        <v>6</v>
      </c>
      <c r="B21" s="2" t="s">
        <v>32</v>
      </c>
      <c r="C21" s="1" t="s">
        <v>29</v>
      </c>
      <c r="D21" s="1">
        <v>2100</v>
      </c>
      <c r="E21" s="1">
        <v>4</v>
      </c>
      <c r="F21" s="1">
        <f t="shared" si="1"/>
        <v>8400</v>
      </c>
    </row>
    <row r="22" spans="1:6" ht="45.75" x14ac:dyDescent="0.25">
      <c r="A22" s="1">
        <v>7</v>
      </c>
      <c r="B22" s="2" t="s">
        <v>33</v>
      </c>
      <c r="C22" s="1" t="s">
        <v>29</v>
      </c>
      <c r="D22" s="1">
        <v>864</v>
      </c>
      <c r="E22" s="1">
        <v>31.2</v>
      </c>
      <c r="F22" s="1">
        <f t="shared" si="1"/>
        <v>26956.799999999999</v>
      </c>
    </row>
    <row r="23" spans="1:6" ht="45.75" x14ac:dyDescent="0.25">
      <c r="A23" s="1">
        <v>8</v>
      </c>
      <c r="B23" s="2" t="s">
        <v>34</v>
      </c>
      <c r="C23" s="1" t="s">
        <v>29</v>
      </c>
      <c r="D23" s="1">
        <v>840</v>
      </c>
      <c r="E23" s="1">
        <v>8.5</v>
      </c>
      <c r="F23" s="1">
        <f t="shared" si="1"/>
        <v>7140</v>
      </c>
    </row>
    <row r="24" spans="1:6" ht="45.75" x14ac:dyDescent="0.25">
      <c r="A24" s="1">
        <v>9</v>
      </c>
      <c r="B24" s="2" t="s">
        <v>35</v>
      </c>
      <c r="C24" s="1" t="s">
        <v>29</v>
      </c>
      <c r="D24" s="1">
        <v>816</v>
      </c>
      <c r="E24" s="1">
        <v>95.2</v>
      </c>
      <c r="F24" s="1">
        <f t="shared" si="1"/>
        <v>77683.199999999997</v>
      </c>
    </row>
    <row r="25" spans="1:6" ht="45.75" x14ac:dyDescent="0.25">
      <c r="A25" s="1">
        <v>10</v>
      </c>
      <c r="B25" s="2" t="s">
        <v>36</v>
      </c>
      <c r="C25" s="1" t="s">
        <v>29</v>
      </c>
      <c r="D25" s="1">
        <v>864</v>
      </c>
      <c r="E25" s="1">
        <v>6.6</v>
      </c>
      <c r="F25" s="1">
        <f t="shared" si="1"/>
        <v>5702.4</v>
      </c>
    </row>
    <row r="26" spans="1:6" ht="15.75" x14ac:dyDescent="0.25">
      <c r="A26" s="1"/>
      <c r="B26" s="4" t="s">
        <v>37</v>
      </c>
      <c r="C26" s="1"/>
      <c r="D26" s="1"/>
      <c r="E26" s="1"/>
      <c r="F26" s="5">
        <f>SUM(F16:F25)</f>
        <v>334652.79999999999</v>
      </c>
    </row>
    <row r="27" spans="1:6" ht="15.75" x14ac:dyDescent="0.25">
      <c r="A27" s="1"/>
      <c r="B27" s="2"/>
      <c r="C27" s="1"/>
      <c r="D27" s="1"/>
      <c r="E27" s="1"/>
      <c r="F27" s="1"/>
    </row>
    <row r="28" spans="1:6" ht="15.75" x14ac:dyDescent="0.25">
      <c r="A28" s="1"/>
      <c r="B28" s="2" t="s">
        <v>38</v>
      </c>
      <c r="C28" s="1"/>
      <c r="D28" s="1"/>
      <c r="E28" s="1"/>
      <c r="F28" s="1"/>
    </row>
    <row r="29" spans="1:6" ht="15.75" x14ac:dyDescent="0.25">
      <c r="A29" s="1">
        <v>1</v>
      </c>
      <c r="B29" s="2" t="s">
        <v>39</v>
      </c>
      <c r="C29" s="1"/>
      <c r="D29" s="1"/>
      <c r="E29" s="1"/>
      <c r="F29" s="9">
        <v>8150</v>
      </c>
    </row>
    <row r="30" spans="1:6" ht="15.75" x14ac:dyDescent="0.25">
      <c r="A30" s="1"/>
      <c r="B30" s="1"/>
      <c r="C30" s="1"/>
      <c r="D30" s="1"/>
      <c r="E30" s="1"/>
      <c r="F30" s="1"/>
    </row>
    <row r="31" spans="1:6" ht="15.75" x14ac:dyDescent="0.25">
      <c r="A31" s="1"/>
      <c r="B31" s="5" t="s">
        <v>40</v>
      </c>
      <c r="C31" s="1"/>
      <c r="D31" s="1"/>
      <c r="E31" s="1"/>
      <c r="F31" s="10">
        <f>F13+F26+F29</f>
        <v>545453.875</v>
      </c>
    </row>
    <row r="32" spans="1:6" ht="15.75" x14ac:dyDescent="0.25">
      <c r="A32" s="1"/>
      <c r="B32" s="1"/>
      <c r="C32" s="1"/>
      <c r="D32" s="1"/>
      <c r="E32" s="1"/>
      <c r="F32" s="1"/>
    </row>
    <row r="33" spans="1:6" ht="15.75" x14ac:dyDescent="0.25">
      <c r="A33" s="1"/>
      <c r="B33" s="1" t="s">
        <v>41</v>
      </c>
      <c r="C33" s="1"/>
      <c r="D33" s="1"/>
      <c r="E33" s="1"/>
      <c r="F33" s="9">
        <f>F31*0.1</f>
        <v>54545.387500000004</v>
      </c>
    </row>
    <row r="34" spans="1:6" ht="15.75" x14ac:dyDescent="0.25">
      <c r="A34" s="1"/>
      <c r="B34" s="1"/>
      <c r="C34" s="1"/>
      <c r="D34" s="1"/>
      <c r="E34" s="1"/>
      <c r="F34" s="1"/>
    </row>
    <row r="35" spans="1:6" ht="15.75" x14ac:dyDescent="0.25">
      <c r="A35" s="1"/>
      <c r="B35" s="5" t="s">
        <v>42</v>
      </c>
      <c r="C35" s="1"/>
      <c r="D35" s="1"/>
      <c r="E35" s="1"/>
      <c r="F35" s="11">
        <f>F31+F33</f>
        <v>599999.26249999995</v>
      </c>
    </row>
  </sheetData>
  <mergeCells count="2">
    <mergeCell ref="A2:F2"/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dcterms:created xsi:type="dcterms:W3CDTF">2021-09-15T12:40:09Z</dcterms:created>
  <dcterms:modified xsi:type="dcterms:W3CDTF">2021-09-15T13:55:49Z</dcterms:modified>
</cp:coreProperties>
</file>