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955" windowHeight="12525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F14" i="1" l="1"/>
  <c r="D14" i="1"/>
  <c r="F13" i="1"/>
  <c r="D13" i="1"/>
  <c r="F12" i="1"/>
  <c r="D11" i="1"/>
  <c r="F11" i="1" s="1"/>
  <c r="F10" i="1"/>
  <c r="D10" i="1"/>
  <c r="F9" i="1"/>
  <c r="F8" i="1"/>
  <c r="D7" i="1"/>
  <c r="F7" i="1" s="1"/>
  <c r="D8" i="1"/>
  <c r="F5" i="1" l="1"/>
  <c r="D5" i="1"/>
  <c r="F4" i="1"/>
  <c r="D4" i="1"/>
  <c r="F3" i="1"/>
  <c r="F16" i="1" s="1"/>
</calcChain>
</file>

<file path=xl/sharedStrings.xml><?xml version="1.0" encoding="utf-8"?>
<sst xmlns="http://schemas.openxmlformats.org/spreadsheetml/2006/main" count="33" uniqueCount="27">
  <si>
    <t>Найменування робіт і витрат</t>
  </si>
  <si>
    <t xml:space="preserve">Одиниця
виміру
</t>
  </si>
  <si>
    <t xml:space="preserve">Кіль-
кість
</t>
  </si>
  <si>
    <t xml:space="preserve">Вартість одиниці,
грн.
</t>
  </si>
  <si>
    <t>Загальна вартість, грн.</t>
  </si>
  <si>
    <t>№ п/п</t>
  </si>
  <si>
    <t xml:space="preserve">Демонтаж вiконних коробок в кам'яних
стiнах з вiдбиванням штукатурки в укосах
</t>
  </si>
  <si>
    <t>100 шт</t>
  </si>
  <si>
    <t>Знiмання засклених вiконних рам</t>
  </si>
  <si>
    <t>100 м2</t>
  </si>
  <si>
    <t xml:space="preserve">Знiмання дерев'яних пiдвiконних дощок в
кам'яних будiвлях
</t>
  </si>
  <si>
    <t xml:space="preserve">Вікна металопластикові з врахуванням
монтажу
</t>
  </si>
  <si>
    <t>шт</t>
  </si>
  <si>
    <t>100м</t>
  </si>
  <si>
    <t>Дошки пiдвiконнi внутрішні</t>
  </si>
  <si>
    <t>м</t>
  </si>
  <si>
    <t>Заглушки для підвіконників</t>
  </si>
  <si>
    <t>Підвіконні зливи</t>
  </si>
  <si>
    <t>Заглушки</t>
  </si>
  <si>
    <t>100м2</t>
  </si>
  <si>
    <t>Всього будівельні роботи, грн.</t>
  </si>
  <si>
    <t>Локальний кошторис на будівельні роботи на влаштування заміни вікон СЗШ №95 м.Льова по вул. Кавалерідзе,15</t>
  </si>
  <si>
    <t xml:space="preserve">Тинькування вiконних i дверних плоских
відкосів по каменю i бетону
</t>
  </si>
  <si>
    <t xml:space="preserve">Полiпшене фарбування стiн
полiвiнiлацетатними водоемульсiйними
сумiшами по тиньку
</t>
  </si>
  <si>
    <t>Встановлення пластикових пiдвiконних дошок</t>
  </si>
  <si>
    <t>Встановлення віконних зливів</t>
  </si>
  <si>
    <t>Інші витрати ( можливе здорожчання, інфляція, невраховані витрати)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</si>
</sst>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/>
    <xf numFmtId="0" fontId="0" fillId="0" borderId="12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4" workbookViewId="0">
      <selection activeCell="F16" sqref="F16"/>
    </sheetView>
  </sheetViews>
  <sheetFormatPr defaultRowHeight="15" x14ac:dyDescent="0.25"/>
  <cols>
    <col min="2" max="2" width="24.7109375" customWidth="1"/>
  </cols>
  <sheetData>
    <row r="1" spans="1:6" ht="81" customHeight="1" thickBot="1" x14ac:dyDescent="0.3">
      <c r="A1" s="15" t="s">
        <v>21</v>
      </c>
      <c r="B1" s="16"/>
      <c r="C1" s="16"/>
      <c r="D1" s="16"/>
      <c r="E1" s="16"/>
      <c r="F1" s="17"/>
    </row>
    <row r="2" spans="1:6" ht="60" x14ac:dyDescent="0.25">
      <c r="A2" s="6" t="s">
        <v>5</v>
      </c>
      <c r="B2" s="5" t="s">
        <v>0</v>
      </c>
      <c r="C2" s="5" t="s">
        <v>1</v>
      </c>
      <c r="D2" s="5" t="s">
        <v>2</v>
      </c>
      <c r="E2" s="5" t="s">
        <v>3</v>
      </c>
      <c r="F2" s="7" t="s">
        <v>4</v>
      </c>
    </row>
    <row r="3" spans="1:6" ht="75.75" customHeight="1" x14ac:dyDescent="0.25">
      <c r="A3" s="8">
        <v>1</v>
      </c>
      <c r="B3" s="2" t="s">
        <v>6</v>
      </c>
      <c r="C3" s="4" t="s">
        <v>7</v>
      </c>
      <c r="D3" s="4">
        <v>1.22</v>
      </c>
      <c r="E3" s="4">
        <v>2814.99</v>
      </c>
      <c r="F3" s="9">
        <f>D3*E3</f>
        <v>3434.2877999999996</v>
      </c>
    </row>
    <row r="4" spans="1:6" ht="30" x14ac:dyDescent="0.25">
      <c r="A4" s="10">
        <v>2</v>
      </c>
      <c r="B4" s="2" t="s">
        <v>8</v>
      </c>
      <c r="C4" s="4" t="s">
        <v>9</v>
      </c>
      <c r="D4" s="4">
        <f>(4.32*88+2.43*4+8.64*6+0.82*22+2.16*2)/100</f>
        <v>4.6408000000000005</v>
      </c>
      <c r="E4" s="4">
        <v>984.59</v>
      </c>
      <c r="F4" s="9">
        <f>D4*E4</f>
        <v>4569.285272000001</v>
      </c>
    </row>
    <row r="5" spans="1:6" ht="60" x14ac:dyDescent="0.25">
      <c r="A5" s="10">
        <v>3</v>
      </c>
      <c r="B5" s="2" t="s">
        <v>10</v>
      </c>
      <c r="C5" s="4" t="s">
        <v>9</v>
      </c>
      <c r="D5" s="4">
        <f xml:space="preserve"> (2.4*88+1.35*4+4.8*6+0.91*22+1.2*2)*0.5/100</f>
        <v>1.3390999999999997</v>
      </c>
      <c r="E5" s="4">
        <v>2077.7199999999998</v>
      </c>
      <c r="F5" s="9">
        <f>D5*E5</f>
        <v>2782.2748519999991</v>
      </c>
    </row>
    <row r="6" spans="1:6" ht="60" x14ac:dyDescent="0.25">
      <c r="A6" s="10">
        <v>4</v>
      </c>
      <c r="B6" s="2" t="s">
        <v>11</v>
      </c>
      <c r="C6" s="1" t="s">
        <v>12</v>
      </c>
      <c r="D6" s="1">
        <v>122</v>
      </c>
      <c r="E6" s="4"/>
      <c r="F6" s="9">
        <v>675450</v>
      </c>
    </row>
    <row r="7" spans="1:6" ht="45" x14ac:dyDescent="0.25">
      <c r="A7" s="10">
        <v>5</v>
      </c>
      <c r="B7" s="2" t="s">
        <v>24</v>
      </c>
      <c r="C7" s="4" t="s">
        <v>13</v>
      </c>
      <c r="D7" s="4">
        <f xml:space="preserve"> (2.4*88+1.35*4+4.8*6+0.91*22+1.2*2)/100</f>
        <v>2.6781999999999995</v>
      </c>
      <c r="E7" s="4">
        <v>1086.76</v>
      </c>
      <c r="F7" s="9">
        <f t="shared" ref="F7:F14" si="0">D7*E7</f>
        <v>2910.5606319999993</v>
      </c>
    </row>
    <row r="8" spans="1:6" x14ac:dyDescent="0.25">
      <c r="A8" s="10">
        <v>6</v>
      </c>
      <c r="B8" s="3" t="s">
        <v>14</v>
      </c>
      <c r="C8" s="4" t="s">
        <v>15</v>
      </c>
      <c r="D8" s="4">
        <f xml:space="preserve"> (2.4*88+1.35*4+4.8*6+0.91*22+1.2*2)</f>
        <v>267.81999999999994</v>
      </c>
      <c r="E8" s="4">
        <v>210</v>
      </c>
      <c r="F8" s="9">
        <f t="shared" si="0"/>
        <v>56242.19999999999</v>
      </c>
    </row>
    <row r="9" spans="1:6" ht="30" x14ac:dyDescent="0.25">
      <c r="A9" s="10">
        <v>7</v>
      </c>
      <c r="B9" s="2" t="s">
        <v>16</v>
      </c>
      <c r="C9" s="4" t="s">
        <v>12</v>
      </c>
      <c r="D9" s="4">
        <v>244</v>
      </c>
      <c r="E9" s="4">
        <v>20</v>
      </c>
      <c r="F9" s="9">
        <f t="shared" si="0"/>
        <v>4880</v>
      </c>
    </row>
    <row r="10" spans="1:6" ht="30" x14ac:dyDescent="0.25">
      <c r="A10" s="10">
        <v>8</v>
      </c>
      <c r="B10" s="2" t="s">
        <v>25</v>
      </c>
      <c r="C10" s="4" t="s">
        <v>13</v>
      </c>
      <c r="D10" s="4">
        <f xml:space="preserve"> (2.4*88+1.35*4+4.8*6+0.91*22+1.2*2)/100</f>
        <v>2.6781999999999995</v>
      </c>
      <c r="E10" s="4">
        <v>1006.8</v>
      </c>
      <c r="F10" s="9">
        <f t="shared" si="0"/>
        <v>2696.4117599999995</v>
      </c>
    </row>
    <row r="11" spans="1:6" x14ac:dyDescent="0.25">
      <c r="A11" s="10">
        <v>9</v>
      </c>
      <c r="B11" s="2" t="s">
        <v>17</v>
      </c>
      <c r="C11" s="4" t="s">
        <v>15</v>
      </c>
      <c r="D11" s="4">
        <f xml:space="preserve"> (2.4*88+1.35*4+4.8*6+0.91*22+1.2*2)</f>
        <v>267.81999999999994</v>
      </c>
      <c r="E11" s="4">
        <v>85</v>
      </c>
      <c r="F11" s="9">
        <f t="shared" si="0"/>
        <v>22764.699999999993</v>
      </c>
    </row>
    <row r="12" spans="1:6" x14ac:dyDescent="0.25">
      <c r="A12" s="10">
        <v>10</v>
      </c>
      <c r="B12" s="2" t="s">
        <v>18</v>
      </c>
      <c r="C12" s="4" t="s">
        <v>12</v>
      </c>
      <c r="D12" s="4">
        <v>244</v>
      </c>
      <c r="E12" s="4">
        <v>15</v>
      </c>
      <c r="F12" s="9">
        <f t="shared" si="0"/>
        <v>3660</v>
      </c>
    </row>
    <row r="13" spans="1:6" ht="75" x14ac:dyDescent="0.25">
      <c r="A13" s="10">
        <v>11</v>
      </c>
      <c r="B13" s="2" t="s">
        <v>22</v>
      </c>
      <c r="C13" s="4" t="s">
        <v>19</v>
      </c>
      <c r="D13" s="4">
        <f>(6*88+4.95*4+8.4*6+2.7*22+4.8*2)*0.31/100</f>
        <v>2.0683199999999995</v>
      </c>
      <c r="E13" s="4">
        <v>9361.6299999999992</v>
      </c>
      <c r="F13" s="9">
        <f t="shared" si="0"/>
        <v>19362.846561599992</v>
      </c>
    </row>
    <row r="14" spans="1:6" ht="90" x14ac:dyDescent="0.25">
      <c r="A14" s="10">
        <v>12</v>
      </c>
      <c r="B14" s="2" t="s">
        <v>23</v>
      </c>
      <c r="C14" s="4" t="s">
        <v>19</v>
      </c>
      <c r="D14" s="4">
        <f>(6*88+4.95*4+8.4*6+2.7*22+4.8*2)*0.31/100</f>
        <v>2.0683199999999995</v>
      </c>
      <c r="E14" s="4">
        <v>5303.72</v>
      </c>
      <c r="F14" s="9">
        <f t="shared" si="0"/>
        <v>10969.790150399998</v>
      </c>
    </row>
    <row r="15" spans="1:6" ht="45" customHeight="1" x14ac:dyDescent="0.25">
      <c r="A15" s="10">
        <v>13</v>
      </c>
      <c r="B15" s="2" t="s">
        <v>26</v>
      </c>
      <c r="C15" s="4"/>
      <c r="D15" s="4"/>
      <c r="E15" s="4"/>
      <c r="F15" s="9">
        <v>35028</v>
      </c>
    </row>
    <row r="16" spans="1:6" ht="15.75" thickBot="1" x14ac:dyDescent="0.3">
      <c r="A16" s="11"/>
      <c r="B16" s="12" t="s">
        <v>20</v>
      </c>
      <c r="C16" s="13"/>
      <c r="D16" s="13"/>
      <c r="E16" s="13"/>
      <c r="F16" s="14">
        <f>SUM(F3:F15)</f>
        <v>844750.35702799994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2016-09-05T17:53:55Z</dcterms:created>
  <dcterms:modified xsi:type="dcterms:W3CDTF">2016-09-08T17:43:32Z</dcterms:modified>
</cp:coreProperties>
</file>