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8" i="1" s="1"/>
  <c r="D10" i="1"/>
  <c r="B19" i="1"/>
  <c r="D16" i="1"/>
  <c r="D15" i="1"/>
  <c r="D11" i="1"/>
  <c r="D4" i="1"/>
  <c r="D5" i="1"/>
  <c r="D6" i="1"/>
  <c r="D7" i="1"/>
  <c r="D9" i="1"/>
  <c r="D3" i="1"/>
  <c r="B21" i="1" l="1"/>
</calcChain>
</file>

<file path=xl/sharedStrings.xml><?xml version="1.0" encoding="utf-8"?>
<sst xmlns="http://schemas.openxmlformats.org/spreadsheetml/2006/main" count="29" uniqueCount="23">
  <si>
    <t>Кількість</t>
  </si>
  <si>
    <t>Вид робіт</t>
  </si>
  <si>
    <t>Вартість</t>
  </si>
  <si>
    <t>Сума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</si>
  <si>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</si>
  <si>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</si>
  <si>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</si>
  <si>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</si>
  <si>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</si>
  <si>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</si>
  <si>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Виправлення профілю основ без додаання нового матеріалу</t>
  </si>
  <si>
    <t>Улаштування основи зі щебенево-піщаної суміші автогрейдером</t>
  </si>
  <si>
    <t>Улаштування покриттів товщиною 6 см із гарячих асфальтобетонних сумішей</t>
  </si>
  <si>
    <t>Укріплення узбіччя щебеневою сумішшю товщиною 10 см</t>
  </si>
  <si>
    <t>Робота на відвалі</t>
  </si>
  <si>
    <t>Перевезення грунту до 1 км</t>
  </si>
  <si>
    <t>розробка грунту в траншеях та котлованах</t>
  </si>
  <si>
    <t>Інші витрати</t>
  </si>
  <si>
    <t>Вид товарів</t>
  </si>
  <si>
    <t>Вид послуг</t>
  </si>
  <si>
    <t>Вартість проектних робіт</t>
  </si>
  <si>
    <t>Вартість експертизи проектної документації</t>
  </si>
  <si>
    <t>Кошти на утримання служби замовника (включаючи витрати на технічний нагляд)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</si>
</sst>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21" sqref="I21"/>
    </sheetView>
  </sheetViews>
  <sheetFormatPr defaultColWidth="16" defaultRowHeight="15.75" x14ac:dyDescent="0.25"/>
  <cols>
    <col min="1" max="1" width="25" style="2" customWidth="1"/>
    <col min="2" max="3" width="16" style="1"/>
    <col min="4" max="4" width="32.5703125" style="2" customWidth="1"/>
    <col min="5" max="16384" width="16" style="1"/>
  </cols>
  <sheetData>
    <row r="1" spans="1:7" x14ac:dyDescent="0.25">
      <c r="A1" s="16" t="s">
        <v>9</v>
      </c>
      <c r="B1" s="17"/>
      <c r="C1" s="17"/>
      <c r="D1" s="18"/>
    </row>
    <row r="2" spans="1:7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7" ht="49.5" customHeight="1" x14ac:dyDescent="0.25">
      <c r="A3" s="7" t="s">
        <v>10</v>
      </c>
      <c r="B3" s="6">
        <v>44.96</v>
      </c>
      <c r="C3" s="6">
        <v>3590</v>
      </c>
      <c r="D3" s="6">
        <f>B3*C3</f>
        <v>161406.39999999999</v>
      </c>
    </row>
    <row r="4" spans="1:7" ht="47.25" x14ac:dyDescent="0.25">
      <c r="A4" s="9" t="s">
        <v>11</v>
      </c>
      <c r="B4" s="6">
        <v>175.47</v>
      </c>
      <c r="C4" s="6">
        <v>3590</v>
      </c>
      <c r="D4" s="6">
        <f t="shared" ref="D4:D9" si="0">B4*C4</f>
        <v>629937.30000000005</v>
      </c>
    </row>
    <row r="5" spans="1:7" ht="78.75" x14ac:dyDescent="0.25">
      <c r="A5" s="8" t="s">
        <v>12</v>
      </c>
      <c r="B5" s="6">
        <v>395.5</v>
      </c>
      <c r="C5" s="6">
        <v>3590</v>
      </c>
      <c r="D5" s="6">
        <f t="shared" si="0"/>
        <v>1419845</v>
      </c>
      <c r="G5" s="4"/>
    </row>
    <row r="6" spans="1:7" ht="47.25" x14ac:dyDescent="0.25">
      <c r="A6" s="8" t="s">
        <v>13</v>
      </c>
      <c r="B6" s="6">
        <v>190.54</v>
      </c>
      <c r="C6" s="6">
        <v>829</v>
      </c>
      <c r="D6" s="6">
        <f t="shared" si="0"/>
        <v>157957.66</v>
      </c>
    </row>
    <row r="7" spans="1:7" ht="31.5" x14ac:dyDescent="0.25">
      <c r="A7" s="8" t="s">
        <v>16</v>
      </c>
      <c r="B7" s="6">
        <v>35.64</v>
      </c>
      <c r="C7" s="6">
        <v>200</v>
      </c>
      <c r="D7" s="6">
        <f t="shared" si="0"/>
        <v>7128</v>
      </c>
      <c r="E7" s="4"/>
    </row>
    <row r="8" spans="1:7" ht="31.5" x14ac:dyDescent="0.25">
      <c r="A8" s="8" t="s">
        <v>15</v>
      </c>
      <c r="B8" s="6">
        <v>13.34</v>
      </c>
      <c r="C8" s="6">
        <v>320</v>
      </c>
      <c r="D8" s="6">
        <f>B8*C8+43.54</f>
        <v>4312.34</v>
      </c>
      <c r="G8" s="4"/>
    </row>
    <row r="9" spans="1:7" x14ac:dyDescent="0.25">
      <c r="A9" s="8" t="s">
        <v>14</v>
      </c>
      <c r="B9" s="6">
        <v>5.81</v>
      </c>
      <c r="C9" s="6">
        <v>200</v>
      </c>
      <c r="D9" s="6">
        <f t="shared" si="0"/>
        <v>1162</v>
      </c>
    </row>
    <row r="10" spans="1:7" x14ac:dyDescent="0.25">
      <c r="A10" s="8" t="s">
        <v>17</v>
      </c>
      <c r="B10" s="11"/>
      <c r="D10" s="11">
        <f>28328.79*1.2</f>
        <v>33994.548000000003</v>
      </c>
    </row>
    <row r="11" spans="1:7" ht="31.5" x14ac:dyDescent="0.25">
      <c r="A11" s="8" t="s">
        <v>20</v>
      </c>
      <c r="B11" s="10"/>
      <c r="D11" s="11">
        <f>150000*1.2</f>
        <v>180000</v>
      </c>
    </row>
    <row r="12" spans="1:7" x14ac:dyDescent="0.25">
      <c r="A12" s="2" t="s">
        <v>18</v>
      </c>
      <c r="B12" s="12" t="s">
        <v>2</v>
      </c>
      <c r="C12" s="12" t="s">
        <v>0</v>
      </c>
      <c r="D12" s="13" t="s">
        <v>3</v>
      </c>
    </row>
    <row r="13" spans="1:7" x14ac:dyDescent="0.25">
      <c r="A13" s="8"/>
      <c r="B13" s="6"/>
      <c r="C13" s="12"/>
      <c r="D13" s="5"/>
    </row>
    <row r="14" spans="1:7" x14ac:dyDescent="0.25">
      <c r="A14" s="2" t="s">
        <v>19</v>
      </c>
      <c r="B14" s="12" t="s">
        <v>2</v>
      </c>
      <c r="C14" s="12" t="s">
        <v>0</v>
      </c>
      <c r="D14" s="13" t="s">
        <v>3</v>
      </c>
    </row>
    <row r="15" spans="1:7" ht="31.5" x14ac:dyDescent="0.25">
      <c r="A15" s="8" t="s">
        <v>21</v>
      </c>
      <c r="B15" s="10"/>
      <c r="D15" s="14">
        <f>9249.8*1.2</f>
        <v>11099.759999999998</v>
      </c>
      <c r="E15" s="4"/>
    </row>
    <row r="16" spans="1:7" ht="63" x14ac:dyDescent="0.25">
      <c r="A16" s="8" t="s">
        <v>22</v>
      </c>
      <c r="B16" s="10"/>
      <c r="D16" s="14">
        <f>29608.82*1.2</f>
        <v>35530.583999999995</v>
      </c>
    </row>
    <row r="17" spans="1:8" x14ac:dyDescent="0.25">
      <c r="D17" s="2" t="s">
        <v>4</v>
      </c>
    </row>
    <row r="18" spans="1:8" x14ac:dyDescent="0.25">
      <c r="D18" s="15">
        <f>D3+D4+D5+D6+D7+D8+D9+D10+D11+D15+D16</f>
        <v>2642373.5919999997</v>
      </c>
      <c r="F18" s="4"/>
    </row>
    <row r="19" spans="1:8" ht="31.5" x14ac:dyDescent="0.25">
      <c r="A19" s="2" t="s">
        <v>5</v>
      </c>
      <c r="B19" s="1">
        <f>296088.25*1.2</f>
        <v>355305.89999999997</v>
      </c>
      <c r="D19" s="2" t="s">
        <v>6</v>
      </c>
    </row>
    <row r="21" spans="1:8" ht="47.25" x14ac:dyDescent="0.25">
      <c r="A21" s="2" t="s">
        <v>7</v>
      </c>
      <c r="B21" s="4">
        <f>B19+D18</f>
        <v>2997679.4919999996</v>
      </c>
      <c r="D21" s="3" t="s">
        <v>8</v>
      </c>
      <c r="H21" s="4"/>
    </row>
    <row r="24" spans="1:8" x14ac:dyDescent="0.25">
      <c r="B24" s="4"/>
    </row>
    <row r="25" spans="1:8" x14ac:dyDescent="0.25">
      <c r="B25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2020-09-17T14:40:45Z</dcterms:modified>
</cp:coreProperties>
</file>