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ромадський бюжет\"/>
    </mc:Choice>
  </mc:AlternateContent>
  <bookViews>
    <workbookView xWindow="0" yWindow="0" windowWidth="19335" windowHeight="9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2" i="1" l="1"/>
  <c r="E11" i="1"/>
  <c r="E16" i="1" l="1"/>
  <c r="E15" i="1"/>
  <c r="E29" i="1" l="1"/>
  <c r="E27" i="1"/>
  <c r="E25" i="1"/>
  <c r="E24" i="1"/>
  <c r="E37" i="1" l="1"/>
  <c r="E36" i="1"/>
  <c r="E35" i="1"/>
  <c r="E34" i="1"/>
  <c r="E33" i="1"/>
  <c r="E32" i="1"/>
  <c r="E31" i="1"/>
  <c r="E40" i="1" l="1"/>
  <c r="E41" i="1" s="1"/>
  <c r="E42" i="1" s="1"/>
</calcChain>
</file>

<file path=xl/sharedStrings.xml><?xml version="1.0" encoding="utf-8"?>
<sst xmlns="http://schemas.openxmlformats.org/spreadsheetml/2006/main" count="53" uniqueCount="49">
  <si>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</si>
  <si>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</si>
  <si>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</si>
  <si>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</si>
  <si>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</si>
  <si>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</si>
  <si>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</si>
  <si>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</si>
  <si>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</si>
  <si>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Влаштування хідників (бруківка)</t>
  </si>
  <si>
    <t xml:space="preserve">Влаштування газонів </t>
  </si>
  <si>
    <t>1700м2</t>
  </si>
  <si>
    <t xml:space="preserve">52м.п. </t>
  </si>
  <si>
    <t>620м2</t>
  </si>
  <si>
    <t>Квотер пайп</t>
  </si>
  <si>
    <t>бенк-рамп</t>
  </si>
  <si>
    <t>скейтерська піраміда</t>
  </si>
  <si>
    <t>рейл прямий</t>
  </si>
  <si>
    <t>напів піраміда</t>
  </si>
  <si>
    <t>грайнд бокс</t>
  </si>
  <si>
    <t>рейл радіусний</t>
  </si>
  <si>
    <t>Проектно - кошторисна документація</t>
  </si>
  <si>
    <t xml:space="preserve">
 Проектор MAXELL-HITACHI MP-WU5603G
</t>
  </si>
  <si>
    <t>Микшер 4mono+2stereo BIG MS8002</t>
  </si>
  <si>
    <t>Екран для проектора ПРО-ЕКРАН на триногі 350 на 197 см (16:9), 158</t>
  </si>
  <si>
    <t>Кабель AVC HDMI M/M, V1.4, 1080p, 10.2Gbps, чорний, 5.0м. (Кабель від ноутбука до проектора)</t>
  </si>
  <si>
    <t>Кабель звуковий (сигнальный) від пульта  до колонок</t>
  </si>
  <si>
    <t>Мікрофонна радіосистема UHF 4all Audio U-770 Wireless Microphone System</t>
  </si>
  <si>
    <t>стійка для мікрофона</t>
  </si>
  <si>
    <t>Обладнання для кінотеатру під відкритим небом:</t>
  </si>
  <si>
    <t xml:space="preserve"> </t>
  </si>
  <si>
    <t>50м2</t>
  </si>
  <si>
    <t>Влаштування основи під амфітеатр (бруківка)</t>
  </si>
  <si>
    <t>Монтаж амфітеатру</t>
  </si>
  <si>
    <t>Вуличні світильники (опора+світильник)</t>
  </si>
  <si>
    <t>Урни для сміття</t>
  </si>
  <si>
    <t>Велосипедна парковка металева</t>
  </si>
  <si>
    <t>Амфітеатр (металева конструкція   обшита деревом)</t>
  </si>
  <si>
    <t>Елементи площадки для скейтбордигу:</t>
  </si>
  <si>
    <t>Влаштування  площадки для скейтбордингу  з покриттям шліфований бетон</t>
  </si>
  <si>
    <t>Влаштування пандусу</t>
  </si>
  <si>
    <t>520м2</t>
  </si>
  <si>
    <t xml:space="preserve">Ігровий лабіринт для дітей </t>
  </si>
  <si>
    <t>Загалом:</t>
  </si>
  <si>
    <t>Непередбачені 
витрати (10%):</t>
  </si>
  <si>
    <t>Орієнтовна вартість проєкту</t>
  </si>
  <si>
    <t xml:space="preserve">Встановлення підпірних стін </t>
  </si>
  <si>
    <t>Напольна стійка для акустичних систем BIG SS101</t>
  </si>
  <si>
    <t>Активна акустична системаBIG RC15FA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</si>
</sst>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1B1D1F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rgb="FF1D1D1D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0" fillId="0" borderId="21" xfId="0" applyFont="1" applyFill="1" applyBorder="1"/>
    <xf numFmtId="0" fontId="0" fillId="0" borderId="22" xfId="0" applyFill="1" applyBorder="1"/>
    <xf numFmtId="0" fontId="0" fillId="0" borderId="11" xfId="0" applyFill="1" applyBorder="1"/>
    <xf numFmtId="0" fontId="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0" xfId="0" applyFill="1" applyBorder="1"/>
    <xf numFmtId="0" fontId="11" fillId="0" borderId="20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3" fillId="0" borderId="23" xfId="0" applyFont="1" applyFill="1" applyBorder="1" applyAlignment="1">
      <alignment wrapText="1"/>
    </xf>
    <xf numFmtId="2" fontId="0" fillId="0" borderId="11" xfId="0" applyNumberFormat="1" applyFont="1" applyBorder="1"/>
    <xf numFmtId="2" fontId="0" fillId="0" borderId="16" xfId="0" applyNumberFormat="1" applyFont="1" applyBorder="1"/>
    <xf numFmtId="2" fontId="0" fillId="0" borderId="2" xfId="0" applyNumberFormat="1" applyFont="1" applyFill="1" applyBorder="1"/>
    <xf numFmtId="2" fontId="0" fillId="0" borderId="5" xfId="0" applyNumberFormat="1" applyFont="1" applyFill="1" applyBorder="1"/>
    <xf numFmtId="2" fontId="0" fillId="0" borderId="0" xfId="0" applyNumberFormat="1"/>
    <xf numFmtId="2" fontId="2" fillId="0" borderId="5" xfId="0" applyNumberFormat="1" applyFont="1" applyFill="1" applyBorder="1"/>
    <xf numFmtId="0" fontId="14" fillId="0" borderId="23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15" fillId="0" borderId="0" xfId="0" applyFont="1"/>
    <xf numFmtId="2" fontId="0" fillId="0" borderId="22" xfId="0" applyNumberFormat="1" applyFont="1" applyFill="1" applyBorder="1"/>
    <xf numFmtId="0" fontId="0" fillId="0" borderId="23" xfId="0" applyFill="1" applyBorder="1"/>
    <xf numFmtId="0" fontId="0" fillId="0" borderId="24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abSelected="1" topLeftCell="A31" workbookViewId="0">
      <selection activeCell="I15" sqref="I15"/>
    </sheetView>
  </sheetViews>
  <sheetFormatPr defaultRowHeight="15" x14ac:dyDescent="0.25"/>
  <cols>
    <col min="1" max="1" width="3.7109375" customWidth="1"/>
    <col min="2" max="2" width="38.42578125" customWidth="1"/>
    <col min="3" max="3" width="10.140625" customWidth="1"/>
    <col min="4" max="4" width="10.5703125" customWidth="1"/>
    <col min="5" max="5" width="14.42578125" customWidth="1"/>
    <col min="6" max="6" width="10.28515625" customWidth="1"/>
    <col min="7" max="7" width="10.7109375" customWidth="1"/>
    <col min="8" max="8" width="11.7109375" customWidth="1"/>
  </cols>
  <sheetData>
    <row r="3" spans="1:8" ht="23.25" x14ac:dyDescent="0.35">
      <c r="B3" s="43" t="s">
        <v>45</v>
      </c>
    </row>
    <row r="4" spans="1:8" ht="15.75" thickBot="1" x14ac:dyDescent="0.3"/>
    <row r="5" spans="1:8" ht="15.75" thickBot="1" x14ac:dyDescent="0.3">
      <c r="A5" s="1"/>
      <c r="B5" s="2"/>
      <c r="C5" s="47" t="s">
        <v>5</v>
      </c>
      <c r="D5" s="48"/>
      <c r="E5" s="49"/>
      <c r="F5" s="50" t="s">
        <v>6</v>
      </c>
      <c r="G5" s="51"/>
      <c r="H5" s="52"/>
    </row>
    <row r="6" spans="1:8" s="7" customFormat="1" ht="36.75" thickBot="1" x14ac:dyDescent="0.25">
      <c r="A6" s="8" t="s">
        <v>0</v>
      </c>
      <c r="B6" s="15" t="s">
        <v>8</v>
      </c>
      <c r="C6" s="16" t="s">
        <v>3</v>
      </c>
      <c r="D6" s="5" t="s">
        <v>2</v>
      </c>
      <c r="E6" s="6" t="s">
        <v>7</v>
      </c>
      <c r="F6" s="16" t="s">
        <v>3</v>
      </c>
      <c r="G6" s="5" t="s">
        <v>4</v>
      </c>
      <c r="H6" s="6" t="s">
        <v>7</v>
      </c>
    </row>
    <row r="7" spans="1:8" x14ac:dyDescent="0.25">
      <c r="A7" s="4">
        <v>1</v>
      </c>
      <c r="B7" s="18" t="s">
        <v>21</v>
      </c>
      <c r="C7" s="17" t="s">
        <v>30</v>
      </c>
      <c r="D7" s="33" t="s">
        <v>30</v>
      </c>
      <c r="E7" s="34">
        <v>100000</v>
      </c>
      <c r="F7" s="3"/>
      <c r="G7" s="4"/>
      <c r="H7" s="4"/>
    </row>
    <row r="8" spans="1:8" x14ac:dyDescent="0.25">
      <c r="A8" s="4">
        <v>2</v>
      </c>
      <c r="B8" s="17" t="s">
        <v>9</v>
      </c>
      <c r="C8" s="17" t="s">
        <v>13</v>
      </c>
      <c r="D8" s="33">
        <v>600</v>
      </c>
      <c r="E8" s="34">
        <v>372000</v>
      </c>
      <c r="F8" s="3"/>
      <c r="G8" s="4"/>
      <c r="H8" s="4"/>
    </row>
    <row r="9" spans="1:8" x14ac:dyDescent="0.25">
      <c r="A9" s="9">
        <v>3</v>
      </c>
      <c r="B9" s="18" t="s">
        <v>10</v>
      </c>
      <c r="C9" s="18" t="s">
        <v>11</v>
      </c>
      <c r="D9" s="35">
        <v>100</v>
      </c>
      <c r="E9" s="36">
        <v>170000</v>
      </c>
      <c r="F9" s="10"/>
      <c r="G9" s="9"/>
      <c r="H9" s="9"/>
    </row>
    <row r="10" spans="1:8" x14ac:dyDescent="0.25">
      <c r="A10" s="9">
        <v>4</v>
      </c>
      <c r="B10" s="18" t="s">
        <v>46</v>
      </c>
      <c r="C10" s="18" t="s">
        <v>12</v>
      </c>
      <c r="D10" s="35">
        <v>1200</v>
      </c>
      <c r="E10" s="36">
        <f>D10*52</f>
        <v>62400</v>
      </c>
      <c r="F10" s="10"/>
      <c r="G10" s="9"/>
      <c r="H10" s="9"/>
    </row>
    <row r="11" spans="1:8" ht="45" x14ac:dyDescent="0.25">
      <c r="A11" s="9">
        <v>5</v>
      </c>
      <c r="B11" s="19" t="s">
        <v>39</v>
      </c>
      <c r="C11" s="18" t="s">
        <v>41</v>
      </c>
      <c r="D11" s="35">
        <v>815</v>
      </c>
      <c r="E11" s="36">
        <f>D11*520</f>
        <v>423800</v>
      </c>
      <c r="F11" s="10"/>
      <c r="G11" s="9"/>
      <c r="H11" s="9"/>
    </row>
    <row r="12" spans="1:8" ht="30" x14ac:dyDescent="0.25">
      <c r="A12" s="9">
        <v>6</v>
      </c>
      <c r="B12" s="40" t="s">
        <v>32</v>
      </c>
      <c r="C12" s="18" t="s">
        <v>31</v>
      </c>
      <c r="D12" s="35">
        <v>550</v>
      </c>
      <c r="E12" s="36">
        <f>D12*50</f>
        <v>27500</v>
      </c>
      <c r="F12" s="10"/>
      <c r="G12" s="9"/>
      <c r="H12" s="9"/>
    </row>
    <row r="13" spans="1:8" x14ac:dyDescent="0.25">
      <c r="A13" s="9">
        <v>7</v>
      </c>
      <c r="B13" s="40" t="s">
        <v>33</v>
      </c>
      <c r="C13" s="45" t="s">
        <v>30</v>
      </c>
      <c r="D13" s="35"/>
      <c r="E13" s="36">
        <v>150000</v>
      </c>
      <c r="F13" s="10"/>
      <c r="G13" s="9"/>
      <c r="H13" s="9"/>
    </row>
    <row r="14" spans="1:8" x14ac:dyDescent="0.25">
      <c r="A14" s="22">
        <v>8</v>
      </c>
      <c r="B14" s="41" t="s">
        <v>40</v>
      </c>
      <c r="C14" s="28"/>
      <c r="D14" s="44">
        <v>20000</v>
      </c>
      <c r="E14" s="36">
        <v>20000</v>
      </c>
      <c r="F14" s="10"/>
      <c r="G14" s="9"/>
      <c r="H14" s="9"/>
    </row>
    <row r="15" spans="1:8" x14ac:dyDescent="0.25">
      <c r="A15" s="22">
        <v>9</v>
      </c>
      <c r="B15" s="28" t="s">
        <v>34</v>
      </c>
      <c r="C15" s="46">
        <v>20</v>
      </c>
      <c r="D15" s="35">
        <v>15000</v>
      </c>
      <c r="E15" s="36">
        <f>D15*C15</f>
        <v>300000</v>
      </c>
      <c r="F15" s="10"/>
      <c r="G15" s="9"/>
      <c r="H15" s="9"/>
    </row>
    <row r="16" spans="1:8" x14ac:dyDescent="0.25">
      <c r="A16" s="9">
        <v>10</v>
      </c>
      <c r="B16" s="24" t="s">
        <v>35</v>
      </c>
      <c r="C16" s="18">
        <v>8</v>
      </c>
      <c r="D16" s="35">
        <v>1200</v>
      </c>
      <c r="E16" s="36">
        <f>D16*C16</f>
        <v>9600</v>
      </c>
      <c r="F16" s="10"/>
      <c r="G16" s="9"/>
      <c r="H16" s="9"/>
    </row>
    <row r="17" spans="1:8" x14ac:dyDescent="0.25">
      <c r="A17" s="9">
        <v>11</v>
      </c>
      <c r="B17" s="18" t="s">
        <v>36</v>
      </c>
      <c r="C17" s="9">
        <v>1</v>
      </c>
      <c r="D17" s="35">
        <v>5000</v>
      </c>
      <c r="E17" s="36">
        <v>5000</v>
      </c>
      <c r="F17" s="10"/>
      <c r="G17" s="9"/>
      <c r="H17" s="9"/>
    </row>
    <row r="18" spans="1:8" x14ac:dyDescent="0.25">
      <c r="A18" s="9">
        <v>12</v>
      </c>
      <c r="B18" s="19" t="s">
        <v>42</v>
      </c>
      <c r="C18" s="9">
        <v>1</v>
      </c>
      <c r="D18" s="35">
        <v>128900</v>
      </c>
      <c r="E18" s="36">
        <v>128900</v>
      </c>
      <c r="F18" s="10"/>
      <c r="G18" s="9"/>
      <c r="H18" s="9"/>
    </row>
    <row r="19" spans="1:8" ht="30" x14ac:dyDescent="0.25">
      <c r="A19" s="9">
        <v>13</v>
      </c>
      <c r="B19" s="20" t="s">
        <v>37</v>
      </c>
      <c r="C19" s="9">
        <v>1</v>
      </c>
      <c r="D19" s="35">
        <v>420000</v>
      </c>
      <c r="E19" s="36">
        <v>420000</v>
      </c>
      <c r="F19" s="10"/>
      <c r="G19" s="9"/>
      <c r="H19" s="9"/>
    </row>
    <row r="20" spans="1:8" ht="30" x14ac:dyDescent="0.25">
      <c r="A20" s="9"/>
      <c r="B20" s="39" t="s">
        <v>29</v>
      </c>
      <c r="C20" s="18"/>
      <c r="D20" s="35"/>
      <c r="E20" s="36"/>
      <c r="F20" s="10"/>
      <c r="G20" s="9"/>
      <c r="H20" s="9"/>
    </row>
    <row r="21" spans="1:8" ht="60" x14ac:dyDescent="0.25">
      <c r="A21" s="9">
        <v>14</v>
      </c>
      <c r="B21" s="32" t="s">
        <v>22</v>
      </c>
      <c r="C21" s="18">
        <v>1</v>
      </c>
      <c r="D21" s="35">
        <v>115120</v>
      </c>
      <c r="E21" s="36">
        <v>115120</v>
      </c>
      <c r="F21" s="10"/>
      <c r="G21" s="9"/>
      <c r="H21" s="9"/>
    </row>
    <row r="22" spans="1:8" ht="31.5" x14ac:dyDescent="0.25">
      <c r="A22" s="22">
        <v>15</v>
      </c>
      <c r="B22" s="25" t="s">
        <v>24</v>
      </c>
      <c r="C22" s="23">
        <v>1</v>
      </c>
      <c r="D22" s="35">
        <v>5350</v>
      </c>
      <c r="E22" s="36">
        <v>5350</v>
      </c>
      <c r="F22" s="10"/>
      <c r="G22" s="9"/>
      <c r="H22" s="9"/>
    </row>
    <row r="23" spans="1:8" ht="15.75" x14ac:dyDescent="0.25">
      <c r="A23" s="22">
        <v>16</v>
      </c>
      <c r="B23" s="25" t="s">
        <v>23</v>
      </c>
      <c r="C23" s="23">
        <v>1</v>
      </c>
      <c r="D23" s="35">
        <v>3220</v>
      </c>
      <c r="E23" s="36">
        <v>3220</v>
      </c>
      <c r="F23" s="10"/>
      <c r="G23" s="9"/>
      <c r="H23" s="9"/>
    </row>
    <row r="24" spans="1:8" ht="31.5" x14ac:dyDescent="0.25">
      <c r="A24" s="22">
        <v>17</v>
      </c>
      <c r="B24" s="26" t="s">
        <v>47</v>
      </c>
      <c r="C24" s="23">
        <v>2</v>
      </c>
      <c r="D24" s="35">
        <v>700</v>
      </c>
      <c r="E24" s="36">
        <f>D24*C24</f>
        <v>1400</v>
      </c>
      <c r="F24" s="10"/>
      <c r="G24" s="9"/>
      <c r="H24" s="9"/>
    </row>
    <row r="25" spans="1:8" ht="31.5" x14ac:dyDescent="0.25">
      <c r="A25" s="22">
        <v>18</v>
      </c>
      <c r="B25" s="27" t="s">
        <v>48</v>
      </c>
      <c r="C25" s="23">
        <v>2</v>
      </c>
      <c r="D25" s="35">
        <v>6930</v>
      </c>
      <c r="E25" s="36">
        <f>D25*C25</f>
        <v>13860</v>
      </c>
      <c r="F25" s="10"/>
      <c r="G25" s="9"/>
      <c r="H25" s="9"/>
    </row>
    <row r="26" spans="1:8" ht="47.25" x14ac:dyDescent="0.25">
      <c r="A26" s="22">
        <v>19</v>
      </c>
      <c r="B26" s="29" t="s">
        <v>25</v>
      </c>
      <c r="C26" s="23">
        <v>1</v>
      </c>
      <c r="D26" s="35">
        <v>450</v>
      </c>
      <c r="E26" s="36">
        <v>450</v>
      </c>
      <c r="F26" s="10"/>
      <c r="G26" s="9"/>
      <c r="H26" s="9"/>
    </row>
    <row r="27" spans="1:8" ht="31.5" x14ac:dyDescent="0.25">
      <c r="A27" s="22">
        <v>20</v>
      </c>
      <c r="B27" s="30" t="s">
        <v>26</v>
      </c>
      <c r="C27" s="23">
        <v>2</v>
      </c>
      <c r="D27" s="35">
        <v>1100</v>
      </c>
      <c r="E27" s="36">
        <f>D27*C27</f>
        <v>2200</v>
      </c>
      <c r="F27" s="10"/>
      <c r="G27" s="9"/>
      <c r="H27" s="9"/>
    </row>
    <row r="28" spans="1:8" ht="47.25" x14ac:dyDescent="0.25">
      <c r="A28" s="22">
        <v>21</v>
      </c>
      <c r="B28" s="42" t="s">
        <v>27</v>
      </c>
      <c r="C28" s="23">
        <v>1</v>
      </c>
      <c r="D28" s="35">
        <v>2100</v>
      </c>
      <c r="E28" s="36">
        <v>2100</v>
      </c>
      <c r="F28" s="10"/>
      <c r="G28" s="9"/>
      <c r="H28" s="9"/>
    </row>
    <row r="29" spans="1:8" ht="15.75" x14ac:dyDescent="0.25">
      <c r="A29" s="22">
        <v>22</v>
      </c>
      <c r="B29" s="31" t="s">
        <v>28</v>
      </c>
      <c r="C29" s="23">
        <v>2</v>
      </c>
      <c r="D29" s="35">
        <v>900</v>
      </c>
      <c r="E29" s="36">
        <f>D29*C29</f>
        <v>1800</v>
      </c>
      <c r="F29" s="10"/>
      <c r="G29" s="9"/>
      <c r="H29" s="9"/>
    </row>
    <row r="30" spans="1:8" x14ac:dyDescent="0.25">
      <c r="A30" s="9"/>
      <c r="B30" s="21" t="s">
        <v>38</v>
      </c>
      <c r="C30" s="9"/>
      <c r="D30" s="35"/>
      <c r="E30" s="36"/>
      <c r="F30" s="10"/>
      <c r="G30" s="9"/>
      <c r="H30" s="9"/>
    </row>
    <row r="31" spans="1:8" x14ac:dyDescent="0.25">
      <c r="A31" s="9">
        <v>23</v>
      </c>
      <c r="B31" s="9" t="s">
        <v>14</v>
      </c>
      <c r="C31" s="9">
        <v>1</v>
      </c>
      <c r="D31" s="35">
        <v>53000</v>
      </c>
      <c r="E31" s="36">
        <f t="shared" ref="E31:E37" si="0">D31*C31</f>
        <v>53000</v>
      </c>
      <c r="F31" s="10"/>
      <c r="G31" s="9"/>
      <c r="H31" s="9"/>
    </row>
    <row r="32" spans="1:8" x14ac:dyDescent="0.25">
      <c r="A32" s="9">
        <v>24</v>
      </c>
      <c r="B32" s="9" t="s">
        <v>15</v>
      </c>
      <c r="C32" s="9">
        <v>3</v>
      </c>
      <c r="D32" s="35">
        <v>46000</v>
      </c>
      <c r="E32" s="36">
        <f t="shared" si="0"/>
        <v>138000</v>
      </c>
      <c r="F32" s="10"/>
      <c r="G32" s="9"/>
      <c r="H32" s="9"/>
    </row>
    <row r="33" spans="1:8" x14ac:dyDescent="0.25">
      <c r="A33" s="9">
        <v>25</v>
      </c>
      <c r="B33" s="9" t="s">
        <v>16</v>
      </c>
      <c r="C33" s="9">
        <v>1</v>
      </c>
      <c r="D33" s="35">
        <v>110000</v>
      </c>
      <c r="E33" s="36">
        <f t="shared" si="0"/>
        <v>110000</v>
      </c>
      <c r="F33" s="10"/>
      <c r="G33" s="9"/>
      <c r="H33" s="9"/>
    </row>
    <row r="34" spans="1:8" x14ac:dyDescent="0.25">
      <c r="A34" s="9">
        <v>26</v>
      </c>
      <c r="B34" s="9" t="s">
        <v>17</v>
      </c>
      <c r="C34" s="9">
        <v>1</v>
      </c>
      <c r="D34" s="35">
        <v>5000</v>
      </c>
      <c r="E34" s="36">
        <f t="shared" si="0"/>
        <v>5000</v>
      </c>
      <c r="F34" s="10"/>
      <c r="G34" s="9"/>
      <c r="H34" s="9"/>
    </row>
    <row r="35" spans="1:8" x14ac:dyDescent="0.25">
      <c r="A35" s="9">
        <v>27</v>
      </c>
      <c r="B35" s="9" t="s">
        <v>18</v>
      </c>
      <c r="C35" s="9">
        <v>1</v>
      </c>
      <c r="D35" s="35">
        <v>41000</v>
      </c>
      <c r="E35" s="36">
        <f t="shared" si="0"/>
        <v>41000</v>
      </c>
      <c r="F35" s="10"/>
      <c r="G35" s="9"/>
      <c r="H35" s="9"/>
    </row>
    <row r="36" spans="1:8" x14ac:dyDescent="0.25">
      <c r="A36" s="9">
        <v>28</v>
      </c>
      <c r="B36" s="9" t="s">
        <v>19</v>
      </c>
      <c r="C36" s="9">
        <v>1</v>
      </c>
      <c r="D36" s="35">
        <v>38000</v>
      </c>
      <c r="E36" s="36">
        <f t="shared" si="0"/>
        <v>38000</v>
      </c>
      <c r="F36" s="10"/>
      <c r="G36" s="9"/>
      <c r="H36" s="9"/>
    </row>
    <row r="37" spans="1:8" x14ac:dyDescent="0.25">
      <c r="A37" s="9">
        <v>29</v>
      </c>
      <c r="B37" s="9" t="s">
        <v>20</v>
      </c>
      <c r="C37" s="9">
        <v>1</v>
      </c>
      <c r="D37" s="35">
        <v>5000</v>
      </c>
      <c r="E37" s="36">
        <f t="shared" si="0"/>
        <v>5000</v>
      </c>
      <c r="F37" s="10"/>
      <c r="G37" s="9"/>
      <c r="H37" s="9"/>
    </row>
    <row r="38" spans="1:8" x14ac:dyDescent="0.25">
      <c r="A38" s="9"/>
      <c r="B38" s="9"/>
      <c r="C38" s="9"/>
      <c r="D38" s="35"/>
      <c r="E38" s="36"/>
      <c r="F38" s="10"/>
      <c r="G38" s="9"/>
      <c r="H38" s="9"/>
    </row>
    <row r="39" spans="1:8" x14ac:dyDescent="0.25">
      <c r="A39" s="9"/>
      <c r="B39" s="20"/>
      <c r="C39" s="9"/>
      <c r="D39" s="35"/>
      <c r="E39" s="36"/>
      <c r="F39" s="10"/>
      <c r="G39" s="9"/>
      <c r="H39" s="9"/>
    </row>
    <row r="40" spans="1:8" ht="15.75" x14ac:dyDescent="0.25">
      <c r="A40" s="11"/>
      <c r="B40" s="13" t="s">
        <v>1</v>
      </c>
      <c r="C40" s="9"/>
      <c r="D40" s="35"/>
      <c r="E40" s="38">
        <f>SUM(E7:E39)</f>
        <v>2724700</v>
      </c>
      <c r="F40" s="10"/>
      <c r="G40" s="9"/>
      <c r="H40" s="9"/>
    </row>
    <row r="41" spans="1:8" ht="30.75" customHeight="1" x14ac:dyDescent="0.25">
      <c r="A41" s="12"/>
      <c r="B41" s="14" t="s">
        <v>44</v>
      </c>
      <c r="C41" s="9"/>
      <c r="D41" s="35"/>
      <c r="E41" s="36">
        <f>E40*10%</f>
        <v>272470</v>
      </c>
      <c r="F41" s="10"/>
      <c r="G41" s="9"/>
      <c r="H41" s="9"/>
    </row>
    <row r="42" spans="1:8" ht="15.75" x14ac:dyDescent="0.25">
      <c r="A42" s="11"/>
      <c r="B42" s="13" t="s">
        <v>43</v>
      </c>
      <c r="C42" s="9"/>
      <c r="D42" s="35"/>
      <c r="E42" s="38">
        <f>E41+E40</f>
        <v>2997170</v>
      </c>
      <c r="F42" s="10"/>
      <c r="G42" s="9"/>
      <c r="H42" s="9"/>
    </row>
    <row r="43" spans="1:8" x14ac:dyDescent="0.25">
      <c r="D43" s="37"/>
      <c r="E43" s="37"/>
    </row>
  </sheetData>
  <mergeCells count="2">
    <mergeCell ref="C5:E5"/>
    <mergeCell ref="F5:H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2020-09-14T20:44:58Z</dcterms:modified>
</cp:coreProperties>
</file>