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eber\Desktop\Pohulanka\проект\"/>
    </mc:Choice>
  </mc:AlternateContent>
  <bookViews>
    <workbookView xWindow="0" yWindow="0" windowWidth="26083" windowHeight="10773"/>
  </bookViews>
  <sheets>
    <sheet name="Consolidated" sheetId="1" r:id="rId1"/>
  </sheets>
  <calcPr calcId="171027"/>
</workbook>
</file>

<file path=xl/calcChain.xml><?xml version="1.0" encoding="utf-8"?>
<calcChain xmlns="http://schemas.openxmlformats.org/spreadsheetml/2006/main">
  <c r="E20" i="1" l="1"/>
  <c r="E15" i="1" l="1"/>
  <c r="E14" i="1" l="1"/>
  <c r="E13" i="1"/>
  <c r="E12" i="1"/>
  <c r="E11" i="1"/>
  <c r="E10" i="1"/>
  <c r="E9" i="1"/>
  <c r="E6" i="1"/>
  <c r="E4" i="1"/>
  <c r="E17" i="1" l="1"/>
  <c r="E18" i="1" l="1"/>
  <c r="E19" i="1" s="1"/>
</calcChain>
</file>

<file path=xl/sharedStrings.xml><?xml version="1.0" encoding="utf-8"?>
<sst xmlns="http://schemas.openxmlformats.org/spreadsheetml/2006/main" count="28" uniqueCount="24">
  <si>
    <t>Запропоноване автором проекту</t>
  </si>
  <si>
    <t>Пропозиція експертної групи</t>
  </si>
  <si>
    <t>№ 
 п/п</t>
  </si>
  <si>
    <t>Вид матеріалу / послуги</t>
  </si>
  <si>
    <t>Необхідна 
 кількість</t>
  </si>
  <si>
    <t>Вартість, грн.</t>
  </si>
  <si>
    <t>Ціна за одиницю, грн.</t>
  </si>
  <si>
    <t>Влаштування дорожнього покриття з дрібно розмірних фігурних елементів
(бруківка, плитка) (влаштування корита, основи, бордюрю, бруківки), м2</t>
  </si>
  <si>
    <t>Укріплення схилів</t>
  </si>
  <si>
    <t>Влаштування освітлення доріжки, кількість ліхтарів</t>
  </si>
  <si>
    <t>Демонтаж асфальтного покриття, м2</t>
  </si>
  <si>
    <t>Розчистка джерела і укріплення бортів каменем/суха кладка без розчину, м2</t>
  </si>
  <si>
    <t>Лавки круглі, шт</t>
  </si>
  <si>
    <t>Влаштування нового покриття доріжок із трамбованого відсіву фракції 0-3 мм, м2</t>
  </si>
  <si>
    <t>Влаштування дерев'яної палуби довкола джерела, м2</t>
  </si>
  <si>
    <t>Всього:</t>
  </si>
  <si>
    <t>Розробка ПКД, 5% від вартості проекту</t>
  </si>
  <si>
    <t>Загалом:</t>
  </si>
  <si>
    <t>Доріжка від вул. Жасминова до центральної алеї</t>
  </si>
  <si>
    <t>Доріжка від центральної алеї до джерела</t>
  </si>
  <si>
    <t>Благоустрій зони відпочинку</t>
  </si>
  <si>
    <t>Озеленення/висадка декоративних злаків, шт</t>
  </si>
  <si>
    <t>Влаштування літньої сцени біля центральної алеї</t>
  </si>
  <si>
    <t>Непередбачені витрати, 15% від загальної вартості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</si>
</sst>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theme="1"/>
      <name val="Arial"/>
    </font>
    <font>
      <u/>
      <sz val="10"/>
      <color rgb="FF1155CC"/>
      <name val="Arial"/>
    </font>
    <font>
      <sz val="10"/>
      <name val="Arial"/>
    </font>
    <font>
      <u/>
      <sz val="10"/>
      <color rgb="FF1155CC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1" fillId="2" borderId="6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0" xfId="0" applyFont="1" applyAlignment="1"/>
    <xf numFmtId="0" fontId="5" fillId="0" borderId="6" xfId="0" applyFont="1" applyBorder="1" applyAlignment="1"/>
    <xf numFmtId="0" fontId="0" fillId="0" borderId="7" xfId="0" applyFont="1" applyBorder="1" applyAlignment="1"/>
    <xf numFmtId="0" fontId="0" fillId="0" borderId="6" xfId="0" applyFont="1" applyBorder="1" applyAlignment="1">
      <alignment horizontal="center"/>
    </xf>
    <xf numFmtId="0" fontId="0" fillId="0" borderId="6" xfId="0" applyFont="1" applyBorder="1" applyAlignment="1"/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" fillId="0" borderId="6" xfId="0" applyFont="1" applyBorder="1" applyAlignment="1"/>
    <xf numFmtId="0" fontId="1" fillId="0" borderId="6" xfId="0" applyFont="1" applyBorder="1" applyAlignment="1"/>
    <xf numFmtId="0" fontId="1" fillId="0" borderId="6" xfId="0" applyFont="1" applyBorder="1" applyAlignment="1"/>
    <xf numFmtId="0" fontId="1" fillId="0" borderId="6" xfId="0" applyFont="1" applyBorder="1" applyAlignment="1"/>
    <xf numFmtId="0" fontId="5" fillId="0" borderId="0" xfId="0" applyFont="1"/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/>
    <xf numFmtId="0" fontId="7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9" fillId="0" borderId="4" xfId="0" applyFont="1" applyBorder="1" applyAlignment="1"/>
    <xf numFmtId="0" fontId="10" fillId="0" borderId="9" xfId="0" applyFont="1" applyBorder="1" applyAlignment="1"/>
    <xf numFmtId="0" fontId="2" fillId="0" borderId="10" xfId="0" applyFont="1" applyBorder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1"/>
  <sheetViews>
    <sheetView tabSelected="1" workbookViewId="0">
      <selection activeCell="E22" sqref="E22"/>
    </sheetView>
  </sheetViews>
  <sheetFormatPr defaultColWidth="14.375" defaultRowHeight="15.8" customHeight="1" x14ac:dyDescent="0.2"/>
  <cols>
    <col min="1" max="1" width="6.75" bestFit="1" customWidth="1"/>
    <col min="2" max="2" width="71.75" bestFit="1" customWidth="1"/>
    <col min="3" max="3" width="12.5" customWidth="1"/>
    <col min="4" max="4" width="14.625" customWidth="1"/>
    <col min="5" max="5" width="13.125" bestFit="1" customWidth="1"/>
    <col min="6" max="6" width="10.5" bestFit="1" customWidth="1"/>
    <col min="7" max="7" width="14" bestFit="1" customWidth="1"/>
    <col min="8" max="8" width="13.125" bestFit="1" customWidth="1"/>
  </cols>
  <sheetData>
    <row r="1" spans="1:11" ht="15.8" customHeight="1" x14ac:dyDescent="0.25">
      <c r="A1" s="1"/>
      <c r="B1" s="2"/>
      <c r="C1" s="34" t="s">
        <v>0</v>
      </c>
      <c r="D1" s="35"/>
      <c r="E1" s="36"/>
      <c r="F1" s="37" t="s">
        <v>1</v>
      </c>
      <c r="G1" s="38"/>
      <c r="H1" s="39"/>
    </row>
    <row r="2" spans="1:11" ht="27.2" x14ac:dyDescent="0.25">
      <c r="A2" s="3" t="s">
        <v>2</v>
      </c>
      <c r="B2" s="4" t="s">
        <v>3</v>
      </c>
      <c r="C2" s="5" t="s">
        <v>4</v>
      </c>
      <c r="D2" s="6" t="s">
        <v>6</v>
      </c>
      <c r="E2" s="6" t="s">
        <v>5</v>
      </c>
      <c r="F2" s="7" t="s">
        <v>4</v>
      </c>
      <c r="G2" s="7" t="s">
        <v>6</v>
      </c>
      <c r="H2" s="7" t="s">
        <v>5</v>
      </c>
      <c r="J2" s="8"/>
      <c r="K2" s="9"/>
    </row>
    <row r="3" spans="1:11" ht="15.8" customHeight="1" x14ac:dyDescent="0.25">
      <c r="A3" s="40" t="s">
        <v>18</v>
      </c>
      <c r="B3" s="38"/>
      <c r="C3" s="38"/>
      <c r="D3" s="38"/>
      <c r="E3" s="38"/>
      <c r="F3" s="38"/>
      <c r="G3" s="38"/>
      <c r="H3" s="39"/>
      <c r="I3" s="10"/>
    </row>
    <row r="4" spans="1:11" ht="25.85" x14ac:dyDescent="0.2">
      <c r="A4" s="11">
        <v>1</v>
      </c>
      <c r="B4" s="12" t="s">
        <v>7</v>
      </c>
      <c r="C4" s="13">
        <v>1070</v>
      </c>
      <c r="D4" s="13">
        <v>1300</v>
      </c>
      <c r="E4" s="14">
        <f>C4*D4</f>
        <v>1391000</v>
      </c>
      <c r="F4" s="14"/>
      <c r="G4" s="14"/>
      <c r="H4" s="14"/>
      <c r="I4" s="15"/>
    </row>
    <row r="5" spans="1:11" ht="12.9" x14ac:dyDescent="0.2">
      <c r="A5" s="11">
        <v>2</v>
      </c>
      <c r="B5" s="16" t="s">
        <v>8</v>
      </c>
      <c r="C5" s="14"/>
      <c r="D5" s="13"/>
      <c r="E5" s="13">
        <v>50000</v>
      </c>
      <c r="F5" s="14"/>
      <c r="G5" s="14"/>
      <c r="H5" s="14"/>
      <c r="I5" s="15"/>
    </row>
    <row r="6" spans="1:11" ht="12.9" x14ac:dyDescent="0.2">
      <c r="A6" s="11">
        <v>3</v>
      </c>
      <c r="B6" s="30" t="s">
        <v>9</v>
      </c>
      <c r="C6" s="13">
        <v>23</v>
      </c>
      <c r="D6" s="13">
        <v>12000</v>
      </c>
      <c r="E6" s="14">
        <f>C6*D6</f>
        <v>276000</v>
      </c>
      <c r="F6" s="14"/>
      <c r="G6" s="14"/>
      <c r="H6" s="14"/>
      <c r="I6" s="15"/>
    </row>
    <row r="7" spans="1:11" ht="12.9" x14ac:dyDescent="0.2">
      <c r="A7" s="11">
        <v>4</v>
      </c>
      <c r="B7" s="17" t="s">
        <v>20</v>
      </c>
      <c r="C7" s="14"/>
      <c r="D7" s="13"/>
      <c r="E7" s="13">
        <v>14000</v>
      </c>
      <c r="F7" s="14"/>
      <c r="G7" s="14"/>
      <c r="H7" s="14"/>
      <c r="I7" s="15"/>
    </row>
    <row r="8" spans="1:11" ht="15.8" customHeight="1" x14ac:dyDescent="0.25">
      <c r="A8" s="41" t="s">
        <v>19</v>
      </c>
      <c r="B8" s="42"/>
      <c r="C8" s="42"/>
      <c r="D8" s="42"/>
      <c r="E8" s="42"/>
      <c r="F8" s="42"/>
      <c r="G8" s="42"/>
      <c r="H8" s="43"/>
    </row>
    <row r="9" spans="1:11" ht="12.9" x14ac:dyDescent="0.2">
      <c r="A9" s="18">
        <v>5</v>
      </c>
      <c r="B9" s="19" t="s">
        <v>10</v>
      </c>
      <c r="C9" s="20">
        <v>1000</v>
      </c>
      <c r="D9" s="20">
        <v>80</v>
      </c>
      <c r="E9" s="21">
        <f t="shared" ref="E9:E15" si="0">C9*D9</f>
        <v>80000</v>
      </c>
      <c r="F9" s="21"/>
      <c r="G9" s="21"/>
      <c r="H9" s="21"/>
    </row>
    <row r="10" spans="1:11" ht="12.9" x14ac:dyDescent="0.2">
      <c r="A10" s="18">
        <v>6</v>
      </c>
      <c r="B10" s="22" t="s">
        <v>11</v>
      </c>
      <c r="C10" s="20">
        <v>10</v>
      </c>
      <c r="D10" s="20">
        <v>1000</v>
      </c>
      <c r="E10" s="21">
        <f t="shared" si="0"/>
        <v>10000</v>
      </c>
      <c r="F10" s="21"/>
      <c r="G10" s="21"/>
      <c r="H10" s="21"/>
    </row>
    <row r="11" spans="1:11" ht="12.9" x14ac:dyDescent="0.2">
      <c r="A11" s="18">
        <v>7</v>
      </c>
      <c r="B11" s="12" t="s">
        <v>12</v>
      </c>
      <c r="C11" s="20">
        <v>5</v>
      </c>
      <c r="D11" s="20">
        <v>5000</v>
      </c>
      <c r="E11" s="21">
        <f t="shared" si="0"/>
        <v>25000</v>
      </c>
      <c r="F11" s="21"/>
      <c r="G11" s="21"/>
      <c r="H11" s="21"/>
    </row>
    <row r="12" spans="1:11" ht="12.9" x14ac:dyDescent="0.2">
      <c r="A12" s="18">
        <v>8</v>
      </c>
      <c r="B12" s="23" t="s">
        <v>13</v>
      </c>
      <c r="C12" s="20">
        <v>2050</v>
      </c>
      <c r="D12" s="20">
        <v>200</v>
      </c>
      <c r="E12" s="21">
        <f t="shared" si="0"/>
        <v>410000</v>
      </c>
      <c r="F12" s="21"/>
      <c r="G12" s="21"/>
      <c r="H12" s="21"/>
    </row>
    <row r="13" spans="1:11" ht="12.9" x14ac:dyDescent="0.2">
      <c r="A13" s="18">
        <v>9</v>
      </c>
      <c r="B13" s="33" t="s">
        <v>21</v>
      </c>
      <c r="C13" s="20">
        <v>400</v>
      </c>
      <c r="D13" s="20">
        <v>100</v>
      </c>
      <c r="E13" s="21">
        <f t="shared" si="0"/>
        <v>40000</v>
      </c>
      <c r="F13" s="21"/>
      <c r="G13" s="21"/>
      <c r="H13" s="21"/>
    </row>
    <row r="14" spans="1:11" ht="12.9" x14ac:dyDescent="0.2">
      <c r="A14" s="18">
        <v>10</v>
      </c>
      <c r="B14" s="16" t="s">
        <v>14</v>
      </c>
      <c r="C14" s="20">
        <v>80</v>
      </c>
      <c r="D14" s="20">
        <v>500</v>
      </c>
      <c r="E14" s="21">
        <f t="shared" si="0"/>
        <v>40000</v>
      </c>
      <c r="F14" s="21"/>
      <c r="G14" s="21"/>
      <c r="H14" s="21"/>
    </row>
    <row r="15" spans="1:11" ht="15.8" customHeight="1" x14ac:dyDescent="0.2">
      <c r="A15" s="29">
        <v>11</v>
      </c>
      <c r="B15" s="31" t="s">
        <v>9</v>
      </c>
      <c r="C15" s="29">
        <v>4</v>
      </c>
      <c r="D15" s="29">
        <v>12000</v>
      </c>
      <c r="E15" s="29">
        <f t="shared" si="0"/>
        <v>48000</v>
      </c>
      <c r="F15" s="29"/>
      <c r="G15" s="29"/>
      <c r="H15" s="29"/>
    </row>
    <row r="16" spans="1:11" ht="15.8" customHeight="1" x14ac:dyDescent="0.2">
      <c r="A16" s="29">
        <v>12</v>
      </c>
      <c r="B16" s="31" t="s">
        <v>22</v>
      </c>
      <c r="C16" s="29"/>
      <c r="D16" s="29"/>
      <c r="E16" s="29">
        <v>100000</v>
      </c>
      <c r="F16" s="29"/>
      <c r="G16" s="29"/>
      <c r="H16" s="29"/>
    </row>
    <row r="17" spans="1:8" ht="15.8" customHeight="1" x14ac:dyDescent="0.25">
      <c r="A17" s="24"/>
      <c r="B17" s="25" t="s">
        <v>15</v>
      </c>
      <c r="C17" s="21"/>
      <c r="D17" s="21"/>
      <c r="E17" s="21">
        <f>SUM(E4:E7,E9:E16)</f>
        <v>2484000</v>
      </c>
      <c r="F17" s="21"/>
      <c r="G17" s="21"/>
      <c r="H17" s="21"/>
    </row>
    <row r="18" spans="1:8" ht="15.8" customHeight="1" x14ac:dyDescent="0.25">
      <c r="A18" s="26"/>
      <c r="B18" s="27" t="s">
        <v>16</v>
      </c>
      <c r="C18" s="20"/>
      <c r="D18" s="21"/>
      <c r="E18" s="21">
        <f>0.05*E17</f>
        <v>124200</v>
      </c>
      <c r="F18" s="21"/>
      <c r="G18" s="21"/>
      <c r="H18" s="21"/>
    </row>
    <row r="19" spans="1:8" ht="15.8" customHeight="1" x14ac:dyDescent="0.25">
      <c r="A19" s="26"/>
      <c r="B19" s="27" t="s">
        <v>23</v>
      </c>
      <c r="C19" s="21"/>
      <c r="D19" s="21"/>
      <c r="E19" s="21">
        <f>0.15*(E17+E18)</f>
        <v>391230</v>
      </c>
      <c r="F19" s="21"/>
      <c r="G19" s="21"/>
      <c r="H19" s="21"/>
    </row>
    <row r="20" spans="1:8" ht="15.8" customHeight="1" x14ac:dyDescent="0.25">
      <c r="A20" s="24"/>
      <c r="B20" s="25" t="s">
        <v>17</v>
      </c>
      <c r="C20" s="21"/>
      <c r="D20" s="21"/>
      <c r="E20" s="32">
        <f>SUM(E17:E19)</f>
        <v>2999430</v>
      </c>
      <c r="F20" s="21"/>
      <c r="G20" s="21"/>
      <c r="H20" s="21"/>
    </row>
    <row r="21" spans="1:8" ht="12.9" x14ac:dyDescent="0.2">
      <c r="A21" s="28"/>
      <c r="B21" s="28"/>
      <c r="C21" s="28"/>
      <c r="D21" s="28"/>
      <c r="E21" s="28"/>
      <c r="F21" s="28"/>
      <c r="G21" s="28"/>
      <c r="H21" s="28"/>
    </row>
  </sheetData>
  <mergeCells count="4">
    <mergeCell ref="C1:E1"/>
    <mergeCell ref="F1:H1"/>
    <mergeCell ref="A3:H3"/>
    <mergeCell ref="A8:H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Бережанський Євген</dc:creator>
  <cp:lastModifiedBy>Yevhen Berezhanskyi</cp:lastModifiedBy>
  <dcterms:modified xsi:type="dcterms:W3CDTF">2020-09-14T08:00:35Z</dcterms:modified>
</cp:coreProperties>
</file>