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1160" windowHeight="1071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E21" i="1"/>
  <c r="E11"/>
  <c r="E4"/>
  <c r="E5"/>
  <c r="D15"/>
  <c r="E6"/>
  <c r="E7"/>
  <c r="D8"/>
  <c r="E8"/>
  <c r="E9"/>
  <c r="D10"/>
  <c r="E10"/>
  <c r="E13"/>
  <c r="E14"/>
  <c r="E15"/>
  <c r="E16"/>
  <c r="E17"/>
  <c r="D18"/>
  <c r="E18"/>
  <c r="E19"/>
  <c r="D20"/>
  <c r="E20"/>
  <c r="E22"/>
  <c r="E23"/>
  <c r="E24"/>
</calcChain>
</file>

<file path=xl/sharedStrings.xml><?xml version="1.0" encoding="utf-8"?>
<sst xmlns="http://schemas.openxmlformats.org/spreadsheetml/2006/main" count="46" uniqueCount="36">
  <si>
    <t>Кількість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</si>
  <si>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</si>
  <si>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</si>
  <si>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</si>
  <si>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</si>
  <si>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</si>
  <si>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</si>
  <si>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indexed="8"/>
        <rFont val="Calibri"/>
        <family val="2"/>
        <charset val="204"/>
      </rPr>
      <t>(всі складові проекту та їх орієнтовна вартість)</t>
    </r>
  </si>
  <si>
    <t>Підсипка пісочно-щебенева</t>
  </si>
  <si>
    <t xml:space="preserve">Підсипка пісщано-цементна </t>
  </si>
  <si>
    <t>Вивіз сміття</t>
  </si>
  <si>
    <t>Кількість м.п./кв.м.</t>
  </si>
  <si>
    <t xml:space="preserve">м3 </t>
  </si>
  <si>
    <t xml:space="preserve">м2 </t>
  </si>
  <si>
    <t>пог.м.</t>
  </si>
  <si>
    <t>Вартість, грн</t>
  </si>
  <si>
    <t>Поз.</t>
  </si>
  <si>
    <t>м.п.</t>
  </si>
  <si>
    <t>Пісок</t>
  </si>
  <si>
    <t>Щебень</t>
  </si>
  <si>
    <t>Укріплення відкосів</t>
  </si>
  <si>
    <t>Укладка плитки відмосток, дороги,тротуарів</t>
  </si>
  <si>
    <t>Укладання бордюра та поребрика</t>
  </si>
  <si>
    <t>м.п./шт</t>
  </si>
  <si>
    <t>шт</t>
  </si>
  <si>
    <t>т</t>
  </si>
  <si>
    <t>Цемент 50 кг</t>
  </si>
  <si>
    <t>ВСЬОГО:</t>
  </si>
  <si>
    <t>Борбюр 1000*300*150 (OZON)</t>
  </si>
  <si>
    <t>Борбюр Палісад 120*120*400 (OZON)</t>
  </si>
  <si>
    <t>Поребрик 1000*200*60 (OZON)</t>
  </si>
  <si>
    <t>Плитка  60мм (OZON)</t>
  </si>
  <si>
    <t>Плитка  80мм (OZON)</t>
  </si>
  <si>
    <t>Роботи</t>
  </si>
  <si>
    <t xml:space="preserve">Вид </t>
  </si>
  <si>
    <t>Земляні роботи, в т.ч. демонтаж існуючого покриття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</si>
</sst>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8"/>
      <name val="Calibri"/>
      <family val="2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23" sqref="E23"/>
    </sheetView>
  </sheetViews>
  <sheetFormatPr defaultColWidth="16" defaultRowHeight="15.75"/>
  <cols>
    <col min="1" max="1" width="55.5703125" style="2" customWidth="1"/>
    <col min="2" max="2" width="9.42578125" style="1" customWidth="1"/>
    <col min="3" max="3" width="7.5703125" style="3" customWidth="1"/>
    <col min="4" max="4" width="10.42578125" style="1" customWidth="1"/>
    <col min="5" max="5" width="11.5703125" style="2" customWidth="1"/>
    <col min="6" max="16384" width="16" style="1"/>
  </cols>
  <sheetData>
    <row r="1" spans="1:5">
      <c r="A1" s="10" t="s">
        <v>7</v>
      </c>
      <c r="B1" s="11"/>
      <c r="C1" s="11"/>
      <c r="D1" s="11"/>
      <c r="E1" s="12"/>
    </row>
    <row r="2" spans="1:5" s="5" customFormat="1" ht="66.75" customHeight="1">
      <c r="A2" s="5" t="s">
        <v>34</v>
      </c>
      <c r="B2" s="5" t="s">
        <v>15</v>
      </c>
      <c r="C2" s="5" t="s">
        <v>16</v>
      </c>
      <c r="D2" s="5" t="s">
        <v>11</v>
      </c>
      <c r="E2" s="5" t="s">
        <v>2</v>
      </c>
    </row>
    <row r="3" spans="1:5" ht="12.75" customHeight="1">
      <c r="A3" s="2" t="s">
        <v>33</v>
      </c>
      <c r="B3" s="6"/>
      <c r="C3" s="7"/>
      <c r="D3" s="6"/>
      <c r="E3" s="4"/>
    </row>
    <row r="4" spans="1:5" ht="16.5" customHeight="1">
      <c r="A4" s="4" t="s">
        <v>35</v>
      </c>
      <c r="B4" s="6">
        <v>80</v>
      </c>
      <c r="C4" s="7" t="s">
        <v>12</v>
      </c>
      <c r="D4" s="6">
        <v>561</v>
      </c>
      <c r="E4" s="4">
        <f>B4*D4</f>
        <v>44880</v>
      </c>
    </row>
    <row r="5" spans="1:5">
      <c r="A5" s="4" t="s">
        <v>8</v>
      </c>
      <c r="B5" s="6">
        <v>20</v>
      </c>
      <c r="C5" s="7" t="s">
        <v>13</v>
      </c>
      <c r="D5" s="6">
        <v>561</v>
      </c>
      <c r="E5" s="4">
        <f t="shared" ref="E5:E20" si="0">B5*D5</f>
        <v>11220</v>
      </c>
    </row>
    <row r="6" spans="1:5">
      <c r="A6" s="4" t="s">
        <v>9</v>
      </c>
      <c r="B6" s="6">
        <v>20</v>
      </c>
      <c r="C6" s="7" t="s">
        <v>13</v>
      </c>
      <c r="D6" s="6">
        <v>561</v>
      </c>
      <c r="E6" s="4">
        <f t="shared" si="0"/>
        <v>11220</v>
      </c>
    </row>
    <row r="7" spans="1:5">
      <c r="A7" s="4" t="s">
        <v>10</v>
      </c>
      <c r="B7" s="6">
        <v>300</v>
      </c>
      <c r="C7" s="7" t="s">
        <v>12</v>
      </c>
      <c r="D7" s="6">
        <v>60</v>
      </c>
      <c r="E7" s="4">
        <f t="shared" si="0"/>
        <v>18000</v>
      </c>
    </row>
    <row r="8" spans="1:5">
      <c r="A8" s="4" t="s">
        <v>22</v>
      </c>
      <c r="B8" s="6">
        <v>100</v>
      </c>
      <c r="C8" s="7" t="s">
        <v>14</v>
      </c>
      <c r="D8" s="6">
        <f>10+188+110</f>
        <v>308</v>
      </c>
      <c r="E8" s="4">
        <f t="shared" si="0"/>
        <v>30800</v>
      </c>
    </row>
    <row r="9" spans="1:5">
      <c r="A9" s="4" t="s">
        <v>20</v>
      </c>
      <c r="B9" s="6">
        <v>150</v>
      </c>
      <c r="C9" s="7" t="s">
        <v>14</v>
      </c>
      <c r="D9" s="6">
        <v>41.5</v>
      </c>
      <c r="E9" s="4">
        <f t="shared" si="0"/>
        <v>6225</v>
      </c>
    </row>
    <row r="10" spans="1:5" ht="18.75" customHeight="1">
      <c r="A10" s="4" t="s">
        <v>21</v>
      </c>
      <c r="B10" s="6">
        <v>200</v>
      </c>
      <c r="C10" s="7" t="s">
        <v>13</v>
      </c>
      <c r="D10" s="6">
        <f>435+126</f>
        <v>561</v>
      </c>
      <c r="E10" s="4">
        <f t="shared" si="0"/>
        <v>112200</v>
      </c>
    </row>
    <row r="11" spans="1:5" ht="18.75" customHeight="1">
      <c r="A11" s="4" t="s">
        <v>27</v>
      </c>
      <c r="E11" s="2">
        <f>SUM(E4:E10)</f>
        <v>234545</v>
      </c>
    </row>
    <row r="12" spans="1:5">
      <c r="A12" s="2" t="s">
        <v>3</v>
      </c>
      <c r="B12" s="1" t="s">
        <v>1</v>
      </c>
      <c r="D12" s="1" t="s">
        <v>0</v>
      </c>
      <c r="E12" s="5" t="s">
        <v>2</v>
      </c>
    </row>
    <row r="13" spans="1:5">
      <c r="A13" s="4" t="s">
        <v>32</v>
      </c>
      <c r="B13" s="6">
        <v>264</v>
      </c>
      <c r="C13" s="7" t="s">
        <v>13</v>
      </c>
      <c r="D13" s="6">
        <v>435</v>
      </c>
      <c r="E13" s="4">
        <f t="shared" si="0"/>
        <v>114840</v>
      </c>
    </row>
    <row r="14" spans="1:5">
      <c r="A14" s="4" t="s">
        <v>31</v>
      </c>
      <c r="B14" s="6">
        <v>285</v>
      </c>
      <c r="C14" s="7" t="s">
        <v>13</v>
      </c>
      <c r="D14" s="6">
        <v>126</v>
      </c>
      <c r="E14" s="4">
        <f t="shared" si="0"/>
        <v>35910</v>
      </c>
    </row>
    <row r="15" spans="1:5">
      <c r="A15" s="4" t="s">
        <v>28</v>
      </c>
      <c r="B15" s="6">
        <v>203</v>
      </c>
      <c r="C15" s="7" t="s">
        <v>17</v>
      </c>
      <c r="D15" s="6">
        <f>10+188</f>
        <v>198</v>
      </c>
      <c r="E15" s="4">
        <f t="shared" si="0"/>
        <v>40194</v>
      </c>
    </row>
    <row r="16" spans="1:5">
      <c r="A16" s="4" t="s">
        <v>29</v>
      </c>
      <c r="B16" s="6">
        <v>25</v>
      </c>
      <c r="C16" s="7" t="s">
        <v>24</v>
      </c>
      <c r="D16" s="6">
        <v>346</v>
      </c>
      <c r="E16" s="4">
        <f t="shared" si="0"/>
        <v>8650</v>
      </c>
    </row>
    <row r="17" spans="1:5">
      <c r="A17" s="4" t="s">
        <v>30</v>
      </c>
      <c r="B17" s="6">
        <v>92</v>
      </c>
      <c r="C17" s="7" t="s">
        <v>23</v>
      </c>
      <c r="D17" s="6">
        <v>110</v>
      </c>
      <c r="E17" s="4">
        <f t="shared" si="0"/>
        <v>10120</v>
      </c>
    </row>
    <row r="18" spans="1:5">
      <c r="A18" s="4" t="s">
        <v>18</v>
      </c>
      <c r="B18" s="6">
        <v>200</v>
      </c>
      <c r="C18" s="7" t="s">
        <v>25</v>
      </c>
      <c r="D18" s="6">
        <f>28*1.6</f>
        <v>44.800000000000004</v>
      </c>
      <c r="E18" s="4">
        <f t="shared" si="0"/>
        <v>8960</v>
      </c>
    </row>
    <row r="19" spans="1:5">
      <c r="A19" s="4" t="s">
        <v>19</v>
      </c>
      <c r="B19" s="6">
        <v>150</v>
      </c>
      <c r="C19" s="7" t="s">
        <v>25</v>
      </c>
      <c r="D19" s="6">
        <v>15</v>
      </c>
      <c r="E19" s="4">
        <f t="shared" si="0"/>
        <v>2250</v>
      </c>
    </row>
    <row r="20" spans="1:5">
      <c r="A20" s="4" t="s">
        <v>26</v>
      </c>
      <c r="B20" s="6">
        <v>135</v>
      </c>
      <c r="C20" s="7" t="s">
        <v>24</v>
      </c>
      <c r="D20" s="6">
        <f>15000/50</f>
        <v>300</v>
      </c>
      <c r="E20" s="4">
        <f t="shared" si="0"/>
        <v>40500</v>
      </c>
    </row>
    <row r="21" spans="1:5" ht="15" customHeight="1">
      <c r="A21" s="4" t="s">
        <v>27</v>
      </c>
      <c r="E21" s="2">
        <f>SUM(E13:E20)</f>
        <v>261424</v>
      </c>
    </row>
    <row r="22" spans="1:5">
      <c r="A22" s="2" t="s">
        <v>4</v>
      </c>
      <c r="E22" s="2">
        <f>E11+E21</f>
        <v>495969</v>
      </c>
    </row>
    <row r="23" spans="1:5">
      <c r="A23" s="2" t="s">
        <v>5</v>
      </c>
      <c r="E23" s="8">
        <f>E22*0.2</f>
        <v>99193.8</v>
      </c>
    </row>
    <row r="24" spans="1:5" ht="16.5" customHeight="1">
      <c r="A24" s="2" t="s">
        <v>6</v>
      </c>
      <c r="E24" s="9">
        <f>E22+E23</f>
        <v>595162.80000000005</v>
      </c>
    </row>
  </sheetData>
  <mergeCells count="1">
    <mergeCell ref="A1:E1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2020-08-26T18:45:08Z</cp:lastPrinted>
  <dcterms:created xsi:type="dcterms:W3CDTF">2015-06-05T18:19:34Z</dcterms:created>
  <dcterms:modified xsi:type="dcterms:W3CDTF">2020-08-26T18:50:31Z</dcterms:modified>
</cp:coreProperties>
</file>