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"/>
  <c r="E53"/>
  <c r="H52"/>
  <c r="E52"/>
  <c r="E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21"/>
  <c r="H20"/>
  <c r="H51" s="1"/>
  <c r="E20"/>
  <c r="H19"/>
  <c r="H18"/>
  <c r="H17"/>
  <c r="H16"/>
  <c r="H15"/>
  <c r="H14"/>
  <c r="H13"/>
  <c r="H12"/>
  <c r="H11"/>
  <c r="H10"/>
  <c r="H9"/>
  <c r="H8"/>
  <c r="H7"/>
  <c r="H6"/>
  <c r="H5"/>
  <c r="H4"/>
  <c r="H3"/>
  <c r="E4"/>
  <c r="E5"/>
  <c r="E6"/>
  <c r="E7"/>
  <c r="E8"/>
  <c r="E9"/>
  <c r="E10"/>
  <c r="E11"/>
  <c r="E12"/>
  <c r="E13"/>
  <c r="E14"/>
  <c r="E15"/>
  <c r="E16"/>
  <c r="E17"/>
  <c r="E18"/>
  <c r="E19"/>
  <c r="E3"/>
</calcChain>
</file>

<file path=xl/sharedStrings.xml><?xml version="1.0" encoding="utf-8"?>
<sst xmlns="http://schemas.openxmlformats.org/spreadsheetml/2006/main" count="61" uniqueCount="59">
  <si>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</si>
  <si>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</si>
  <si>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</si>
  <si>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</si>
  <si>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</si>
  <si>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</si>
  <si>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</si>
  <si>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</si>
  <si>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</si>
  <si>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</si>
  <si>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</si>
  <si>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 xml:space="preserve">Очистка стін, розшивка тріщин, частковий демонтаж штукатурки, яка простукується </t>
  </si>
  <si>
    <t>Демонтаж існуючої стелі армстронг</t>
  </si>
  <si>
    <t xml:space="preserve">Вирівнювання стін із штукатуркою місцями </t>
  </si>
  <si>
    <t>Підготовка стін із додатковим грунтуванням</t>
  </si>
  <si>
    <t>Високоякісне пофарбування стін</t>
  </si>
  <si>
    <t>Силіконування швів</t>
  </si>
  <si>
    <t>Влаштування стелі армстронг</t>
  </si>
  <si>
    <t>Влаштування Г/К опусків</t>
  </si>
  <si>
    <t>Підготовка та пофарбування Г/К опусків</t>
  </si>
  <si>
    <t>Влаштування люків ревізійних</t>
  </si>
  <si>
    <t>Влаштування самовирівнюючої стяжки</t>
  </si>
  <si>
    <t>Влаштування медичного лінолеуму</t>
  </si>
  <si>
    <t>Пайка стикових швів лінолеуму</t>
  </si>
  <si>
    <t>Вивід на стіну лінолеуму</t>
  </si>
  <si>
    <t>Влаштування плінтусів</t>
  </si>
  <si>
    <t>Підйом будівельних матеріалів на 5-ий поверх до місця застосування</t>
  </si>
  <si>
    <t>Частковий захист існуючого приміщення від супутніх ремонтно-будівельним роботам бруду та пилюки</t>
  </si>
  <si>
    <t>Накладні витрати ( транспорт, амортизація, адмістративні, інженерний супровід та ін…)</t>
  </si>
  <si>
    <t>Грунт бетонконтакт</t>
  </si>
  <si>
    <t>Обризг цементний</t>
  </si>
  <si>
    <t>Маса штукатурна  Бауміт 25кг</t>
  </si>
  <si>
    <t>Маяк штукатурний</t>
  </si>
  <si>
    <t>Сітка під шпаклівку</t>
  </si>
  <si>
    <t>Гіпс шпаклювальний старт Стабіл, 25 кг</t>
  </si>
  <si>
    <t>Гіпс шпаклювальний фініш Стабіл, 20 кг</t>
  </si>
  <si>
    <t>Шпаклівка Фугенфюллер, 25 кг</t>
  </si>
  <si>
    <t>Шпаклівка Semin, 25 кг</t>
  </si>
  <si>
    <t>Сітка для швів</t>
  </si>
  <si>
    <t>Грунт СТ 17</t>
  </si>
  <si>
    <t>Фарба лікарняна миюча</t>
  </si>
  <si>
    <t xml:space="preserve">Силікон </t>
  </si>
  <si>
    <t>Люки ревізійні</t>
  </si>
  <si>
    <t>Шпаклівка Thomsit RS 88</t>
  </si>
  <si>
    <t>Грунтівка Thomsit R766</t>
  </si>
  <si>
    <t>Грунтівка Thomsit R777</t>
  </si>
  <si>
    <t>Самовирівнююча суміш Thomsit DG 5мм</t>
  </si>
  <si>
    <t>Клей пвх К188Е</t>
  </si>
  <si>
    <t>Шнур для пайки (мультиколір)</t>
  </si>
  <si>
    <t>Галтель 25х25</t>
  </si>
  <si>
    <t>Контактний клей найрит 800мл</t>
  </si>
  <si>
    <t>Лінолеум Primo Premium</t>
  </si>
  <si>
    <t>Стеля армстронг в комплекті</t>
  </si>
  <si>
    <t>Гіпсокартон вологостійкий</t>
  </si>
  <si>
    <t>Профіля для г/к  із кріпильними елементами в комплекті</t>
  </si>
  <si>
    <t>Оренда риштування</t>
  </si>
  <si>
    <t>Розхідні матеріали (плівка, паперова стрічка, шліфувальна стрічка) для оздоблення</t>
  </si>
  <si>
    <t>Плінтус EL</t>
  </si>
  <si>
    <t>Двері (коробка, полотно, замок, поріг-компенсатор) ДГ 07=10шт, ДГ 09=25шт, ДГ12-12шт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</si>
</sst>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8"/>
      <color indexed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6" xfId="0" applyFont="1" applyFill="1" applyBorder="1" applyAlignment="1">
      <alignment vertical="center" wrapText="1"/>
    </xf>
    <xf numFmtId="0" fontId="0" fillId="0" borderId="2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wrapText="1"/>
    </xf>
    <xf numFmtId="0" fontId="7" fillId="0" borderId="19" xfId="0" applyFont="1" applyFill="1" applyBorder="1" applyAlignment="1">
      <alignment horizontal="left" wrapText="1"/>
    </xf>
    <xf numFmtId="0" fontId="7" fillId="0" borderId="21" xfId="0" applyFont="1" applyFill="1" applyBorder="1" applyAlignment="1">
      <alignment horizontal="left" wrapText="1"/>
    </xf>
    <xf numFmtId="0" fontId="7" fillId="0" borderId="19" xfId="0" applyFont="1" applyBorder="1"/>
    <xf numFmtId="49" fontId="9" fillId="0" borderId="19" xfId="0" applyNumberFormat="1" applyFont="1" applyFill="1" applyBorder="1" applyAlignment="1">
      <alignment horizontal="left" vertical="center" wrapText="1"/>
    </xf>
    <xf numFmtId="49" fontId="9" fillId="0" borderId="21" xfId="0" applyNumberFormat="1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2" fontId="7" fillId="0" borderId="19" xfId="0" applyNumberFormat="1" applyFont="1" applyFill="1" applyBorder="1" applyAlignment="1">
      <alignment horizontal="center" vertical="center" wrapText="1"/>
    </xf>
    <xf numFmtId="2" fontId="7" fillId="0" borderId="19" xfId="0" applyNumberFormat="1" applyFont="1" applyFill="1" applyBorder="1" applyAlignment="1">
      <alignment horizontal="center" vertical="center"/>
    </xf>
    <xf numFmtId="2" fontId="7" fillId="0" borderId="21" xfId="0" applyNumberFormat="1" applyFont="1" applyFill="1" applyBorder="1" applyAlignment="1">
      <alignment horizontal="center" vertical="center" wrapText="1"/>
    </xf>
    <xf numFmtId="2" fontId="7" fillId="0" borderId="20" xfId="0" applyNumberFormat="1" applyFont="1" applyFill="1" applyBorder="1" applyAlignment="1">
      <alignment horizontal="center" vertical="center" wrapText="1"/>
    </xf>
    <xf numFmtId="2" fontId="9" fillId="0" borderId="19" xfId="1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4" fontId="12" fillId="0" borderId="5" xfId="0" applyNumberFormat="1" applyFont="1" applyFill="1" applyBorder="1"/>
    <xf numFmtId="4" fontId="12" fillId="0" borderId="6" xfId="0" applyNumberFormat="1" applyFont="1" applyFill="1" applyBorder="1"/>
    <xf numFmtId="4" fontId="12" fillId="0" borderId="2" xfId="0" applyNumberFormat="1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" fontId="12" fillId="0" borderId="5" xfId="0" applyNumberFormat="1" applyFont="1" applyFill="1" applyBorder="1" applyAlignment="1">
      <alignment vertical="center"/>
    </xf>
    <xf numFmtId="4" fontId="12" fillId="0" borderId="6" xfId="0" applyNumberFormat="1" applyFont="1" applyFill="1" applyBorder="1" applyAlignment="1">
      <alignment vertical="center"/>
    </xf>
    <xf numFmtId="4" fontId="12" fillId="0" borderId="2" xfId="0" applyNumberFormat="1" applyFont="1" applyFill="1" applyBorder="1" applyAlignment="1">
      <alignment vertical="center"/>
    </xf>
  </cellXfs>
  <cellStyles count="2">
    <cellStyle name="Excel Built-in Normal" xfId="1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topLeftCell="A19" workbookViewId="0">
      <selection activeCell="E58" sqref="E58"/>
    </sheetView>
  </sheetViews>
  <sheetFormatPr defaultRowHeight="15"/>
  <cols>
    <col min="1" max="1" width="3.7109375" customWidth="1"/>
    <col min="2" max="2" width="35.855468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>
      <c r="A1" s="1"/>
      <c r="B1" s="2"/>
      <c r="C1" s="36" t="s">
        <v>7</v>
      </c>
      <c r="D1" s="37"/>
      <c r="E1" s="38"/>
      <c r="F1" s="39" t="s">
        <v>8</v>
      </c>
      <c r="G1" s="40"/>
      <c r="H1" s="41"/>
    </row>
    <row r="2" spans="1:8" s="6" customFormat="1" ht="36.75" thickBot="1">
      <c r="A2" s="7" t="s">
        <v>0</v>
      </c>
      <c r="B2" s="13" t="s">
        <v>10</v>
      </c>
      <c r="C2" s="14" t="s">
        <v>5</v>
      </c>
      <c r="D2" s="4" t="s">
        <v>4</v>
      </c>
      <c r="E2" s="5" t="s">
        <v>9</v>
      </c>
      <c r="F2" s="14" t="s">
        <v>5</v>
      </c>
      <c r="G2" s="4" t="s">
        <v>6</v>
      </c>
      <c r="H2" s="5" t="s">
        <v>9</v>
      </c>
    </row>
    <row r="3" spans="1:8" ht="22.5">
      <c r="A3" s="3">
        <v>1</v>
      </c>
      <c r="B3" s="15" t="s">
        <v>11</v>
      </c>
      <c r="C3" s="23">
        <v>543.79999999999995</v>
      </c>
      <c r="D3" s="24">
        <v>134</v>
      </c>
      <c r="E3" s="29">
        <f>C3*D3</f>
        <v>72869.2</v>
      </c>
      <c r="F3" s="23">
        <v>543.79999999999995</v>
      </c>
      <c r="G3" s="24">
        <v>134</v>
      </c>
      <c r="H3" s="29">
        <f>F3*G3</f>
        <v>72869.2</v>
      </c>
    </row>
    <row r="4" spans="1:8">
      <c r="A4" s="8">
        <v>2</v>
      </c>
      <c r="B4" s="15" t="s">
        <v>12</v>
      </c>
      <c r="C4" s="23">
        <v>72.400000000000006</v>
      </c>
      <c r="D4" s="24">
        <v>158</v>
      </c>
      <c r="E4" s="29">
        <f t="shared" ref="E4:E20" si="0">C4*D4</f>
        <v>11439.2</v>
      </c>
      <c r="F4" s="23">
        <v>72.400000000000006</v>
      </c>
      <c r="G4" s="24">
        <v>158</v>
      </c>
      <c r="H4" s="29">
        <f t="shared" ref="H4:H20" si="1">F4*G4</f>
        <v>11439.2</v>
      </c>
    </row>
    <row r="5" spans="1:8">
      <c r="A5" s="3">
        <v>3</v>
      </c>
      <c r="B5" s="15" t="s">
        <v>13</v>
      </c>
      <c r="C5" s="23">
        <v>543.79999999999995</v>
      </c>
      <c r="D5" s="24">
        <v>162</v>
      </c>
      <c r="E5" s="29">
        <f t="shared" si="0"/>
        <v>88095.599999999991</v>
      </c>
      <c r="F5" s="23">
        <v>543.79999999999995</v>
      </c>
      <c r="G5" s="24">
        <v>162</v>
      </c>
      <c r="H5" s="29">
        <f t="shared" si="1"/>
        <v>88095.599999999991</v>
      </c>
    </row>
    <row r="6" spans="1:8">
      <c r="A6" s="8">
        <v>4</v>
      </c>
      <c r="B6" s="15" t="s">
        <v>14</v>
      </c>
      <c r="C6" s="23">
        <v>543.79999999999995</v>
      </c>
      <c r="D6" s="24">
        <v>285</v>
      </c>
      <c r="E6" s="29">
        <f t="shared" si="0"/>
        <v>154983</v>
      </c>
      <c r="F6" s="23">
        <v>543.79999999999995</v>
      </c>
      <c r="G6" s="24">
        <v>285</v>
      </c>
      <c r="H6" s="29">
        <f t="shared" si="1"/>
        <v>154983</v>
      </c>
    </row>
    <row r="7" spans="1:8">
      <c r="A7" s="3">
        <v>5</v>
      </c>
      <c r="B7" s="15" t="s">
        <v>15</v>
      </c>
      <c r="C7" s="23">
        <v>543.79999999999995</v>
      </c>
      <c r="D7" s="24">
        <v>125</v>
      </c>
      <c r="E7" s="29">
        <f t="shared" si="0"/>
        <v>67975</v>
      </c>
      <c r="F7" s="23">
        <v>543.79999999999995</v>
      </c>
      <c r="G7" s="24">
        <v>125</v>
      </c>
      <c r="H7" s="29">
        <f t="shared" si="1"/>
        <v>67975</v>
      </c>
    </row>
    <row r="8" spans="1:8">
      <c r="A8" s="8">
        <v>6</v>
      </c>
      <c r="B8" s="15" t="s">
        <v>16</v>
      </c>
      <c r="C8" s="23">
        <v>393</v>
      </c>
      <c r="D8" s="24">
        <v>52</v>
      </c>
      <c r="E8" s="29">
        <f t="shared" si="0"/>
        <v>20436</v>
      </c>
      <c r="F8" s="23">
        <v>393</v>
      </c>
      <c r="G8" s="24">
        <v>52</v>
      </c>
      <c r="H8" s="29">
        <f t="shared" si="1"/>
        <v>20436</v>
      </c>
    </row>
    <row r="9" spans="1:8">
      <c r="A9" s="3">
        <v>7</v>
      </c>
      <c r="B9" s="15" t="s">
        <v>17</v>
      </c>
      <c r="C9" s="23">
        <v>289.3</v>
      </c>
      <c r="D9" s="24">
        <v>305</v>
      </c>
      <c r="E9" s="29">
        <f t="shared" si="0"/>
        <v>88236.5</v>
      </c>
      <c r="F9" s="23">
        <v>289.3</v>
      </c>
      <c r="G9" s="24">
        <v>305</v>
      </c>
      <c r="H9" s="29">
        <f t="shared" si="1"/>
        <v>88236.5</v>
      </c>
    </row>
    <row r="10" spans="1:8">
      <c r="A10" s="8">
        <v>8</v>
      </c>
      <c r="B10" s="15" t="s">
        <v>18</v>
      </c>
      <c r="C10" s="23">
        <v>32.200000000000003</v>
      </c>
      <c r="D10" s="24">
        <v>310</v>
      </c>
      <c r="E10" s="29">
        <f t="shared" si="0"/>
        <v>9982</v>
      </c>
      <c r="F10" s="23">
        <v>32.200000000000003</v>
      </c>
      <c r="G10" s="24">
        <v>310</v>
      </c>
      <c r="H10" s="29">
        <f t="shared" si="1"/>
        <v>9982</v>
      </c>
    </row>
    <row r="11" spans="1:8">
      <c r="A11" s="3">
        <v>9</v>
      </c>
      <c r="B11" s="15" t="s">
        <v>19</v>
      </c>
      <c r="C11" s="23">
        <v>32.200000000000003</v>
      </c>
      <c r="D11" s="24">
        <v>325</v>
      </c>
      <c r="E11" s="29">
        <f t="shared" si="0"/>
        <v>10465.000000000002</v>
      </c>
      <c r="F11" s="23">
        <v>32.200000000000003</v>
      </c>
      <c r="G11" s="24">
        <v>325</v>
      </c>
      <c r="H11" s="29">
        <f t="shared" si="1"/>
        <v>10465.000000000002</v>
      </c>
    </row>
    <row r="12" spans="1:8">
      <c r="A12" s="8">
        <v>10</v>
      </c>
      <c r="B12" s="15" t="s">
        <v>20</v>
      </c>
      <c r="C12" s="23">
        <v>8</v>
      </c>
      <c r="D12" s="24">
        <v>250</v>
      </c>
      <c r="E12" s="29">
        <f t="shared" si="0"/>
        <v>2000</v>
      </c>
      <c r="F12" s="23">
        <v>8</v>
      </c>
      <c r="G12" s="24">
        <v>250</v>
      </c>
      <c r="H12" s="29">
        <f t="shared" si="1"/>
        <v>2000</v>
      </c>
    </row>
    <row r="13" spans="1:8">
      <c r="A13" s="3">
        <v>11</v>
      </c>
      <c r="B13" s="15" t="s">
        <v>21</v>
      </c>
      <c r="C13" s="23">
        <v>289.3</v>
      </c>
      <c r="D13" s="24">
        <v>144</v>
      </c>
      <c r="E13" s="29">
        <f t="shared" si="0"/>
        <v>41659.200000000004</v>
      </c>
      <c r="F13" s="23">
        <v>289.3</v>
      </c>
      <c r="G13" s="24">
        <v>144</v>
      </c>
      <c r="H13" s="29">
        <f t="shared" si="1"/>
        <v>41659.200000000004</v>
      </c>
    </row>
    <row r="14" spans="1:8">
      <c r="A14" s="8">
        <v>12</v>
      </c>
      <c r="B14" s="15" t="s">
        <v>22</v>
      </c>
      <c r="C14" s="23">
        <v>289.3</v>
      </c>
      <c r="D14" s="24">
        <v>185</v>
      </c>
      <c r="E14" s="29">
        <f t="shared" si="0"/>
        <v>53520.5</v>
      </c>
      <c r="F14" s="23">
        <v>289.3</v>
      </c>
      <c r="G14" s="24">
        <v>185</v>
      </c>
      <c r="H14" s="29">
        <f t="shared" si="1"/>
        <v>53520.5</v>
      </c>
    </row>
    <row r="15" spans="1:8">
      <c r="A15" s="3">
        <v>13</v>
      </c>
      <c r="B15" s="15" t="s">
        <v>23</v>
      </c>
      <c r="C15" s="23">
        <v>200</v>
      </c>
      <c r="D15" s="24">
        <v>88</v>
      </c>
      <c r="E15" s="29">
        <f t="shared" si="0"/>
        <v>17600</v>
      </c>
      <c r="F15" s="23">
        <v>200</v>
      </c>
      <c r="G15" s="24">
        <v>88</v>
      </c>
      <c r="H15" s="29">
        <f t="shared" si="1"/>
        <v>17600</v>
      </c>
    </row>
    <row r="16" spans="1:8">
      <c r="A16" s="8">
        <v>14</v>
      </c>
      <c r="B16" s="15" t="s">
        <v>24</v>
      </c>
      <c r="C16" s="23">
        <v>200</v>
      </c>
      <c r="D16" s="24">
        <v>204</v>
      </c>
      <c r="E16" s="29">
        <f t="shared" si="0"/>
        <v>40800</v>
      </c>
      <c r="F16" s="23">
        <v>200</v>
      </c>
      <c r="G16" s="24">
        <v>204</v>
      </c>
      <c r="H16" s="29">
        <f t="shared" si="1"/>
        <v>40800</v>
      </c>
    </row>
    <row r="17" spans="1:8">
      <c r="A17" s="3">
        <v>15</v>
      </c>
      <c r="B17" s="15" t="s">
        <v>25</v>
      </c>
      <c r="C17" s="23">
        <v>158</v>
      </c>
      <c r="D17" s="24">
        <v>82</v>
      </c>
      <c r="E17" s="29">
        <f t="shared" si="0"/>
        <v>12956</v>
      </c>
      <c r="F17" s="23">
        <v>158</v>
      </c>
      <c r="G17" s="24">
        <v>82</v>
      </c>
      <c r="H17" s="29">
        <f t="shared" si="1"/>
        <v>12956</v>
      </c>
    </row>
    <row r="18" spans="1:8" ht="22.5">
      <c r="A18" s="8">
        <v>16</v>
      </c>
      <c r="B18" s="15" t="s">
        <v>26</v>
      </c>
      <c r="C18" s="23">
        <v>10.8</v>
      </c>
      <c r="D18" s="24">
        <v>1750</v>
      </c>
      <c r="E18" s="29">
        <f t="shared" si="0"/>
        <v>18900</v>
      </c>
      <c r="F18" s="23">
        <v>10.8</v>
      </c>
      <c r="G18" s="24">
        <v>1750</v>
      </c>
      <c r="H18" s="29">
        <f t="shared" si="1"/>
        <v>18900</v>
      </c>
    </row>
    <row r="19" spans="1:8" ht="33.75">
      <c r="A19" s="3">
        <v>17</v>
      </c>
      <c r="B19" s="15" t="s">
        <v>27</v>
      </c>
      <c r="C19" s="23">
        <v>289.3</v>
      </c>
      <c r="D19" s="24">
        <v>28</v>
      </c>
      <c r="E19" s="29">
        <f t="shared" si="0"/>
        <v>8100.4000000000005</v>
      </c>
      <c r="F19" s="23">
        <v>289.3</v>
      </c>
      <c r="G19" s="24">
        <v>28</v>
      </c>
      <c r="H19" s="29">
        <f t="shared" si="1"/>
        <v>8100.4000000000005</v>
      </c>
    </row>
    <row r="20" spans="1:8" ht="23.25">
      <c r="A20" s="8">
        <v>18</v>
      </c>
      <c r="B20" s="32" t="s">
        <v>28</v>
      </c>
      <c r="C20" s="30">
        <v>1</v>
      </c>
      <c r="D20" s="30">
        <v>190004.4</v>
      </c>
      <c r="E20" s="31">
        <f t="shared" si="0"/>
        <v>190004.4</v>
      </c>
      <c r="F20" s="30">
        <v>1</v>
      </c>
      <c r="G20" s="30">
        <v>190004.4</v>
      </c>
      <c r="H20" s="31">
        <f t="shared" si="1"/>
        <v>190004.4</v>
      </c>
    </row>
    <row r="21" spans="1:8">
      <c r="A21" s="3">
        <v>19</v>
      </c>
      <c r="B21" s="16" t="s">
        <v>29</v>
      </c>
      <c r="C21" s="26">
        <v>30</v>
      </c>
      <c r="D21" s="26">
        <v>53</v>
      </c>
      <c r="E21" s="31">
        <f>C21*D21</f>
        <v>1590</v>
      </c>
      <c r="F21" s="26">
        <v>30</v>
      </c>
      <c r="G21" s="26">
        <v>53</v>
      </c>
      <c r="H21" s="31">
        <f>F21*G21</f>
        <v>1590</v>
      </c>
    </row>
    <row r="22" spans="1:8">
      <c r="A22" s="8">
        <v>20</v>
      </c>
      <c r="B22" s="16" t="s">
        <v>30</v>
      </c>
      <c r="C22" s="26">
        <v>58</v>
      </c>
      <c r="D22" s="26">
        <v>118</v>
      </c>
      <c r="E22" s="31">
        <f t="shared" ref="E22:E50" si="2">C22*D22</f>
        <v>6844</v>
      </c>
      <c r="F22" s="26">
        <v>58</v>
      </c>
      <c r="G22" s="26">
        <v>118</v>
      </c>
      <c r="H22" s="31">
        <f t="shared" ref="H22:H50" si="3">F22*G22</f>
        <v>6844</v>
      </c>
    </row>
    <row r="23" spans="1:8">
      <c r="A23" s="3">
        <v>21</v>
      </c>
      <c r="B23" s="16" t="s">
        <v>31</v>
      </c>
      <c r="C23" s="26">
        <v>224</v>
      </c>
      <c r="D23" s="26">
        <v>105</v>
      </c>
      <c r="E23" s="31">
        <f t="shared" si="2"/>
        <v>23520</v>
      </c>
      <c r="F23" s="26">
        <v>224</v>
      </c>
      <c r="G23" s="26">
        <v>105</v>
      </c>
      <c r="H23" s="31">
        <f t="shared" si="3"/>
        <v>23520</v>
      </c>
    </row>
    <row r="24" spans="1:8">
      <c r="A24" s="8">
        <v>22</v>
      </c>
      <c r="B24" s="16" t="s">
        <v>32</v>
      </c>
      <c r="C24" s="26">
        <v>122</v>
      </c>
      <c r="D24" s="26">
        <v>3</v>
      </c>
      <c r="E24" s="31">
        <f t="shared" si="2"/>
        <v>366</v>
      </c>
      <c r="F24" s="26">
        <v>122</v>
      </c>
      <c r="G24" s="26">
        <v>3</v>
      </c>
      <c r="H24" s="31">
        <f t="shared" si="3"/>
        <v>366</v>
      </c>
    </row>
    <row r="25" spans="1:8">
      <c r="A25" s="3">
        <v>23</v>
      </c>
      <c r="B25" s="17" t="s">
        <v>33</v>
      </c>
      <c r="C25" s="26">
        <v>776</v>
      </c>
      <c r="D25" s="26">
        <v>19</v>
      </c>
      <c r="E25" s="31">
        <f t="shared" si="2"/>
        <v>14744</v>
      </c>
      <c r="F25" s="26">
        <v>776</v>
      </c>
      <c r="G25" s="26">
        <v>19</v>
      </c>
      <c r="H25" s="31">
        <f t="shared" si="3"/>
        <v>14744</v>
      </c>
    </row>
    <row r="26" spans="1:8">
      <c r="A26" s="8">
        <v>24</v>
      </c>
      <c r="B26" s="18" t="s">
        <v>34</v>
      </c>
      <c r="C26" s="23">
        <v>32</v>
      </c>
      <c r="D26" s="23">
        <v>214</v>
      </c>
      <c r="E26" s="31">
        <f t="shared" si="2"/>
        <v>6848</v>
      </c>
      <c r="F26" s="23">
        <v>32</v>
      </c>
      <c r="G26" s="23">
        <v>214</v>
      </c>
      <c r="H26" s="31">
        <f t="shared" si="3"/>
        <v>6848</v>
      </c>
    </row>
    <row r="27" spans="1:8">
      <c r="A27" s="3">
        <v>25</v>
      </c>
      <c r="B27" s="18" t="s">
        <v>35</v>
      </c>
      <c r="C27" s="23">
        <v>39</v>
      </c>
      <c r="D27" s="23">
        <v>219</v>
      </c>
      <c r="E27" s="31">
        <f t="shared" si="2"/>
        <v>8541</v>
      </c>
      <c r="F27" s="23">
        <v>39</v>
      </c>
      <c r="G27" s="23">
        <v>219</v>
      </c>
      <c r="H27" s="31">
        <f t="shared" si="3"/>
        <v>8541</v>
      </c>
    </row>
    <row r="28" spans="1:8">
      <c r="A28" s="8">
        <v>26</v>
      </c>
      <c r="B28" s="18" t="s">
        <v>36</v>
      </c>
      <c r="C28" s="23">
        <v>19</v>
      </c>
      <c r="D28" s="23">
        <v>177</v>
      </c>
      <c r="E28" s="31">
        <f t="shared" si="2"/>
        <v>3363</v>
      </c>
      <c r="F28" s="23">
        <v>19</v>
      </c>
      <c r="G28" s="23">
        <v>177</v>
      </c>
      <c r="H28" s="31">
        <f t="shared" si="3"/>
        <v>3363</v>
      </c>
    </row>
    <row r="29" spans="1:8">
      <c r="A29" s="3">
        <v>27</v>
      </c>
      <c r="B29" s="18" t="s">
        <v>37</v>
      </c>
      <c r="C29" s="23">
        <v>8</v>
      </c>
      <c r="D29" s="23">
        <v>765</v>
      </c>
      <c r="E29" s="31">
        <f t="shared" si="2"/>
        <v>6120</v>
      </c>
      <c r="F29" s="23">
        <v>8</v>
      </c>
      <c r="G29" s="23">
        <v>765</v>
      </c>
      <c r="H29" s="31">
        <f t="shared" si="3"/>
        <v>6120</v>
      </c>
    </row>
    <row r="30" spans="1:8">
      <c r="A30" s="8">
        <v>28</v>
      </c>
      <c r="B30" s="17" t="s">
        <v>38</v>
      </c>
      <c r="C30" s="23">
        <v>290</v>
      </c>
      <c r="D30" s="23">
        <v>17</v>
      </c>
      <c r="E30" s="31">
        <f t="shared" si="2"/>
        <v>4930</v>
      </c>
      <c r="F30" s="23">
        <v>290</v>
      </c>
      <c r="G30" s="23">
        <v>17</v>
      </c>
      <c r="H30" s="31">
        <f t="shared" si="3"/>
        <v>4930</v>
      </c>
    </row>
    <row r="31" spans="1:8">
      <c r="A31" s="3">
        <v>29</v>
      </c>
      <c r="B31" s="15" t="s">
        <v>39</v>
      </c>
      <c r="C31" s="23">
        <v>164</v>
      </c>
      <c r="D31" s="23">
        <v>28</v>
      </c>
      <c r="E31" s="31">
        <f t="shared" si="2"/>
        <v>4592</v>
      </c>
      <c r="F31" s="23">
        <v>164</v>
      </c>
      <c r="G31" s="23">
        <v>28</v>
      </c>
      <c r="H31" s="31">
        <f t="shared" si="3"/>
        <v>4592</v>
      </c>
    </row>
    <row r="32" spans="1:8">
      <c r="A32" s="8">
        <v>30</v>
      </c>
      <c r="B32" s="17" t="s">
        <v>40</v>
      </c>
      <c r="C32" s="23">
        <v>190</v>
      </c>
      <c r="D32" s="23">
        <v>310</v>
      </c>
      <c r="E32" s="31">
        <f t="shared" si="2"/>
        <v>58900</v>
      </c>
      <c r="F32" s="23">
        <v>190</v>
      </c>
      <c r="G32" s="23">
        <v>310</v>
      </c>
      <c r="H32" s="31">
        <f t="shared" si="3"/>
        <v>58900</v>
      </c>
    </row>
    <row r="33" spans="1:8">
      <c r="A33" s="3">
        <v>31</v>
      </c>
      <c r="B33" s="17" t="s">
        <v>41</v>
      </c>
      <c r="C33" s="23">
        <v>28</v>
      </c>
      <c r="D33" s="23">
        <v>204</v>
      </c>
      <c r="E33" s="31">
        <f t="shared" si="2"/>
        <v>5712</v>
      </c>
      <c r="F33" s="23">
        <v>28</v>
      </c>
      <c r="G33" s="23">
        <v>204</v>
      </c>
      <c r="H33" s="31">
        <f t="shared" si="3"/>
        <v>5712</v>
      </c>
    </row>
    <row r="34" spans="1:8">
      <c r="A34" s="8">
        <v>32</v>
      </c>
      <c r="B34" s="17" t="s">
        <v>42</v>
      </c>
      <c r="C34" s="23">
        <v>8</v>
      </c>
      <c r="D34" s="23">
        <v>977.2</v>
      </c>
      <c r="E34" s="31">
        <f t="shared" si="2"/>
        <v>7817.6</v>
      </c>
      <c r="F34" s="23">
        <v>8</v>
      </c>
      <c r="G34" s="23">
        <v>977.2</v>
      </c>
      <c r="H34" s="31">
        <f t="shared" si="3"/>
        <v>7817.6</v>
      </c>
    </row>
    <row r="35" spans="1:8">
      <c r="A35" s="3">
        <v>33</v>
      </c>
      <c r="B35" s="19" t="s">
        <v>43</v>
      </c>
      <c r="C35" s="27">
        <v>5</v>
      </c>
      <c r="D35" s="28">
        <v>623.70000000000005</v>
      </c>
      <c r="E35" s="31">
        <f t="shared" si="2"/>
        <v>3118.5</v>
      </c>
      <c r="F35" s="27">
        <v>5</v>
      </c>
      <c r="G35" s="28">
        <v>623.70000000000005</v>
      </c>
      <c r="H35" s="31">
        <f t="shared" si="3"/>
        <v>3118.5</v>
      </c>
    </row>
    <row r="36" spans="1:8">
      <c r="A36" s="8">
        <v>34</v>
      </c>
      <c r="B36" s="19" t="s">
        <v>44</v>
      </c>
      <c r="C36" s="27">
        <v>3</v>
      </c>
      <c r="D36" s="28">
        <v>2376</v>
      </c>
      <c r="E36" s="31">
        <f t="shared" si="2"/>
        <v>7128</v>
      </c>
      <c r="F36" s="27">
        <v>3</v>
      </c>
      <c r="G36" s="28">
        <v>2376</v>
      </c>
      <c r="H36" s="31">
        <f t="shared" si="3"/>
        <v>7128</v>
      </c>
    </row>
    <row r="37" spans="1:8">
      <c r="A37" s="3">
        <v>35</v>
      </c>
      <c r="B37" s="19" t="s">
        <v>45</v>
      </c>
      <c r="C37" s="27">
        <v>3</v>
      </c>
      <c r="D37" s="28">
        <v>666.6</v>
      </c>
      <c r="E37" s="31">
        <f t="shared" si="2"/>
        <v>1999.8000000000002</v>
      </c>
      <c r="F37" s="27">
        <v>3</v>
      </c>
      <c r="G37" s="28">
        <v>666.6</v>
      </c>
      <c r="H37" s="31">
        <f t="shared" si="3"/>
        <v>1999.8000000000002</v>
      </c>
    </row>
    <row r="38" spans="1:8">
      <c r="A38" s="8">
        <v>36</v>
      </c>
      <c r="B38" s="19" t="s">
        <v>46</v>
      </c>
      <c r="C38" s="27">
        <v>108</v>
      </c>
      <c r="D38" s="28">
        <v>343.20000000000005</v>
      </c>
      <c r="E38" s="31">
        <f t="shared" si="2"/>
        <v>37065.600000000006</v>
      </c>
      <c r="F38" s="27">
        <v>108</v>
      </c>
      <c r="G38" s="28">
        <v>343.20000000000005</v>
      </c>
      <c r="H38" s="31">
        <f t="shared" si="3"/>
        <v>37065.600000000006</v>
      </c>
    </row>
    <row r="39" spans="1:8">
      <c r="A39" s="3">
        <v>37</v>
      </c>
      <c r="B39" s="19" t="s">
        <v>47</v>
      </c>
      <c r="C39" s="27">
        <v>9</v>
      </c>
      <c r="D39" s="28">
        <v>2263.8000000000002</v>
      </c>
      <c r="E39" s="31">
        <f t="shared" si="2"/>
        <v>20374.2</v>
      </c>
      <c r="F39" s="27">
        <v>9</v>
      </c>
      <c r="G39" s="28">
        <v>2263.8000000000002</v>
      </c>
      <c r="H39" s="31">
        <f t="shared" si="3"/>
        <v>20374.2</v>
      </c>
    </row>
    <row r="40" spans="1:8">
      <c r="A40" s="8">
        <v>38</v>
      </c>
      <c r="B40" s="19" t="s">
        <v>48</v>
      </c>
      <c r="C40" s="27">
        <v>200</v>
      </c>
      <c r="D40" s="28">
        <v>25.960000000000004</v>
      </c>
      <c r="E40" s="31">
        <f t="shared" si="2"/>
        <v>5192.0000000000009</v>
      </c>
      <c r="F40" s="27">
        <v>200</v>
      </c>
      <c r="G40" s="28">
        <v>25.960000000000004</v>
      </c>
      <c r="H40" s="31">
        <f t="shared" si="3"/>
        <v>5192.0000000000009</v>
      </c>
    </row>
    <row r="41" spans="1:8">
      <c r="A41" s="3">
        <v>39</v>
      </c>
      <c r="B41" s="19" t="s">
        <v>49</v>
      </c>
      <c r="C41" s="27">
        <v>200</v>
      </c>
      <c r="D41" s="28">
        <v>35.75</v>
      </c>
      <c r="E41" s="31">
        <f t="shared" si="2"/>
        <v>7150</v>
      </c>
      <c r="F41" s="27">
        <v>200</v>
      </c>
      <c r="G41" s="28">
        <v>35.75</v>
      </c>
      <c r="H41" s="31">
        <f t="shared" si="3"/>
        <v>7150</v>
      </c>
    </row>
    <row r="42" spans="1:8">
      <c r="A42" s="8">
        <v>40</v>
      </c>
      <c r="B42" s="19" t="s">
        <v>50</v>
      </c>
      <c r="C42" s="27">
        <v>45</v>
      </c>
      <c r="D42" s="28">
        <v>165.92400000000001</v>
      </c>
      <c r="E42" s="31">
        <f t="shared" si="2"/>
        <v>7466.58</v>
      </c>
      <c r="F42" s="27">
        <v>45</v>
      </c>
      <c r="G42" s="28">
        <v>165.92400000000001</v>
      </c>
      <c r="H42" s="31">
        <f t="shared" si="3"/>
        <v>7466.58</v>
      </c>
    </row>
    <row r="43" spans="1:8">
      <c r="A43" s="3">
        <v>41</v>
      </c>
      <c r="B43" s="19" t="s">
        <v>51</v>
      </c>
      <c r="C43" s="27">
        <v>365</v>
      </c>
      <c r="D43" s="28">
        <v>303.60000000000002</v>
      </c>
      <c r="E43" s="31">
        <f t="shared" si="2"/>
        <v>110814.00000000001</v>
      </c>
      <c r="F43" s="27">
        <v>365</v>
      </c>
      <c r="G43" s="28">
        <v>303.60000000000002</v>
      </c>
      <c r="H43" s="31">
        <f t="shared" si="3"/>
        <v>110814.00000000001</v>
      </c>
    </row>
    <row r="44" spans="1:8">
      <c r="A44" s="8">
        <v>42</v>
      </c>
      <c r="B44" s="17" t="s">
        <v>52</v>
      </c>
      <c r="C44" s="23">
        <v>303.8</v>
      </c>
      <c r="D44" s="23">
        <v>330</v>
      </c>
      <c r="E44" s="31">
        <f t="shared" si="2"/>
        <v>100254</v>
      </c>
      <c r="F44" s="23">
        <v>303.8</v>
      </c>
      <c r="G44" s="23">
        <v>330</v>
      </c>
      <c r="H44" s="31">
        <f t="shared" si="3"/>
        <v>100254</v>
      </c>
    </row>
    <row r="45" spans="1:8">
      <c r="A45" s="3">
        <v>43</v>
      </c>
      <c r="B45" s="17" t="s">
        <v>53</v>
      </c>
      <c r="C45" s="23">
        <v>17.5</v>
      </c>
      <c r="D45" s="23">
        <v>58</v>
      </c>
      <c r="E45" s="31">
        <f t="shared" si="2"/>
        <v>1015</v>
      </c>
      <c r="F45" s="23">
        <v>17.5</v>
      </c>
      <c r="G45" s="23">
        <v>58</v>
      </c>
      <c r="H45" s="31">
        <f t="shared" si="3"/>
        <v>1015</v>
      </c>
    </row>
    <row r="46" spans="1:8" ht="22.5">
      <c r="A46" s="8">
        <v>44</v>
      </c>
      <c r="B46" s="20" t="s">
        <v>54</v>
      </c>
      <c r="C46" s="25">
        <v>1</v>
      </c>
      <c r="D46" s="25">
        <v>1845</v>
      </c>
      <c r="E46" s="31">
        <f t="shared" si="2"/>
        <v>1845</v>
      </c>
      <c r="F46" s="25">
        <v>1</v>
      </c>
      <c r="G46" s="25">
        <v>1845</v>
      </c>
      <c r="H46" s="31">
        <f t="shared" si="3"/>
        <v>1845</v>
      </c>
    </row>
    <row r="47" spans="1:8">
      <c r="A47" s="3">
        <v>45</v>
      </c>
      <c r="B47" s="21" t="s">
        <v>55</v>
      </c>
      <c r="C47" s="25">
        <v>1</v>
      </c>
      <c r="D47" s="25">
        <v>18150</v>
      </c>
      <c r="E47" s="31">
        <f t="shared" si="2"/>
        <v>18150</v>
      </c>
      <c r="F47" s="25">
        <v>1</v>
      </c>
      <c r="G47" s="25">
        <v>18150</v>
      </c>
      <c r="H47" s="31">
        <f t="shared" si="3"/>
        <v>18150</v>
      </c>
    </row>
    <row r="48" spans="1:8" ht="22.5">
      <c r="A48" s="8">
        <v>46</v>
      </c>
      <c r="B48" s="22" t="s">
        <v>56</v>
      </c>
      <c r="C48" s="25">
        <v>289.3</v>
      </c>
      <c r="D48" s="25">
        <v>18</v>
      </c>
      <c r="E48" s="31">
        <f t="shared" si="2"/>
        <v>5207.4000000000005</v>
      </c>
      <c r="F48" s="25">
        <v>289.3</v>
      </c>
      <c r="G48" s="25">
        <v>18</v>
      </c>
      <c r="H48" s="31">
        <f t="shared" si="3"/>
        <v>5207.4000000000005</v>
      </c>
    </row>
    <row r="49" spans="1:8">
      <c r="A49" s="3">
        <v>47</v>
      </c>
      <c r="B49" s="22" t="s">
        <v>57</v>
      </c>
      <c r="C49" s="25">
        <v>158</v>
      </c>
      <c r="D49" s="25">
        <v>37</v>
      </c>
      <c r="E49" s="31">
        <f t="shared" si="2"/>
        <v>5846</v>
      </c>
      <c r="F49" s="25">
        <v>158</v>
      </c>
      <c r="G49" s="25">
        <v>37</v>
      </c>
      <c r="H49" s="31">
        <f t="shared" si="3"/>
        <v>5846</v>
      </c>
    </row>
    <row r="50" spans="1:8" ht="34.5">
      <c r="A50" s="8">
        <v>48</v>
      </c>
      <c r="B50" s="17" t="s">
        <v>58</v>
      </c>
      <c r="C50" s="23">
        <v>47</v>
      </c>
      <c r="D50" s="23">
        <v>12000</v>
      </c>
      <c r="E50" s="31">
        <f t="shared" si="2"/>
        <v>564000</v>
      </c>
      <c r="F50" s="23">
        <v>47</v>
      </c>
      <c r="G50" s="23">
        <v>12000</v>
      </c>
      <c r="H50" s="31">
        <f t="shared" si="3"/>
        <v>564000</v>
      </c>
    </row>
    <row r="51" spans="1:8" ht="15.75">
      <c r="A51" s="9"/>
      <c r="B51" s="11" t="s">
        <v>1</v>
      </c>
      <c r="C51" s="8"/>
      <c r="D51" s="8"/>
      <c r="E51" s="33">
        <f>SUM(E3:E50)</f>
        <v>1960535.6800000002</v>
      </c>
      <c r="F51" s="34"/>
      <c r="G51" s="35"/>
      <c r="H51" s="33">
        <f>SUM(H3:H50)</f>
        <v>1960535.6800000002</v>
      </c>
    </row>
    <row r="52" spans="1:8" ht="30.75" customHeight="1">
      <c r="A52" s="10"/>
      <c r="B52" s="12" t="s">
        <v>2</v>
      </c>
      <c r="C52" s="8"/>
      <c r="D52" s="8"/>
      <c r="E52" s="42">
        <f>E51*0.15</f>
        <v>294080.35200000001</v>
      </c>
      <c r="F52" s="43"/>
      <c r="G52" s="44"/>
      <c r="H52" s="44">
        <f>E52</f>
        <v>294080.35200000001</v>
      </c>
    </row>
    <row r="53" spans="1:8" ht="15.75">
      <c r="A53" s="9"/>
      <c r="B53" s="11" t="s">
        <v>3</v>
      </c>
      <c r="C53" s="8"/>
      <c r="D53" s="8"/>
      <c r="E53" s="33">
        <f>E51+E52</f>
        <v>2254616.0320000001</v>
      </c>
      <c r="F53" s="34"/>
      <c r="G53" s="35"/>
      <c r="H53" s="33">
        <f>H51+H52</f>
        <v>2254616.0320000001</v>
      </c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rgal</cp:lastModifiedBy>
  <cp:lastPrinted>2016-09-24T18:37:54Z</cp:lastPrinted>
  <dcterms:created xsi:type="dcterms:W3CDTF">2016-09-21T11:18:44Z</dcterms:created>
  <dcterms:modified xsi:type="dcterms:W3CDTF">2020-08-18T06:08:37Z</dcterms:modified>
</cp:coreProperties>
</file>