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3" i="1"/>
  <c r="F42" i="1"/>
  <c r="F23" i="1" l="1"/>
  <c r="F44" i="1" l="1"/>
  <c r="F22" i="1" l="1"/>
  <c r="F21" i="1"/>
  <c r="F54" i="1" l="1"/>
  <c r="F52" i="1"/>
  <c r="F51" i="1"/>
  <c r="F48" i="1"/>
  <c r="F47" i="1"/>
  <c r="G55" i="1" l="1"/>
  <c r="G49" i="1"/>
  <c r="G8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4" i="1"/>
  <c r="F20" i="1"/>
  <c r="F19" i="1"/>
  <c r="F18" i="1"/>
  <c r="F17" i="1"/>
  <c r="F16" i="1"/>
  <c r="F15" i="1"/>
  <c r="F14" i="1"/>
  <c r="F13" i="1"/>
  <c r="F12" i="1"/>
  <c r="F11" i="1"/>
  <c r="F10" i="1"/>
  <c r="G25" i="1" l="1"/>
  <c r="G56" i="1" l="1"/>
  <c r="G59" i="1" s="1"/>
</calcChain>
</file>

<file path=xl/sharedStrings.xml><?xml version="1.0" encoding="utf-8"?>
<sst xmlns="http://schemas.openxmlformats.org/spreadsheetml/2006/main" count="58" uniqueCount="58">
  <si>
    <t>№</t>
  </si>
  <si>
    <t>Виз матеріалу/послуги</t>
  </si>
  <si>
    <t>К-ть</t>
  </si>
  <si>
    <t>Ремонтні роботи:</t>
  </si>
  <si>
    <t xml:space="preserve"> Ціна за одиницю    грн.</t>
  </si>
  <si>
    <t>Вартість грн.</t>
  </si>
  <si>
    <t>Опалення та вентиляція</t>
  </si>
  <si>
    <t>Водопостачання та каналізація</t>
  </si>
  <si>
    <t>Електропостачання</t>
  </si>
  <si>
    <t>Система пожежної сигналізації</t>
  </si>
  <si>
    <t>Система охоронної сигналізації</t>
  </si>
  <si>
    <t>Рекуператори</t>
  </si>
  <si>
    <t>Система відеонагляду</t>
  </si>
  <si>
    <t>Бойлер</t>
  </si>
  <si>
    <t>Радіатори</t>
  </si>
  <si>
    <t>Електросушка для рук</t>
  </si>
  <si>
    <t>Тримач для туалетного паперу</t>
  </si>
  <si>
    <t>Змішувачі для умивальника</t>
  </si>
  <si>
    <t>Дзеркало в туалет</t>
  </si>
  <si>
    <t>Дзеркала в танц.зал</t>
  </si>
  <si>
    <t>Світильники</t>
  </si>
  <si>
    <t>Всього грн</t>
  </si>
  <si>
    <t xml:space="preserve">          ОБЛАДНАННЯ:</t>
  </si>
  <si>
    <t xml:space="preserve">             МЕБЛІ:</t>
  </si>
  <si>
    <t>Столики</t>
  </si>
  <si>
    <t>Лавки</t>
  </si>
  <si>
    <t>Крісла</t>
  </si>
  <si>
    <t>Столи</t>
  </si>
  <si>
    <t>Шафа для інвентаря (танцюв.гурт.)</t>
  </si>
  <si>
    <t>Шафки для одягу в роздягалку</t>
  </si>
  <si>
    <t>Дошка маркерна</t>
  </si>
  <si>
    <t>Татамі</t>
  </si>
  <si>
    <t>МУЗИЧНЕ ОБЛАДНАННЯ</t>
  </si>
  <si>
    <t>Колонка</t>
  </si>
  <si>
    <t>Мікшерний пульт</t>
  </si>
  <si>
    <t>КОМПЮТЕРНА ТЕХНІКА</t>
  </si>
  <si>
    <t>Ноутбук</t>
  </si>
  <si>
    <t>Разом по обладнанню</t>
  </si>
  <si>
    <t>Непердбачені витрати:</t>
  </si>
  <si>
    <t>Всього</t>
  </si>
  <si>
    <t>Розрахунок громадський бюджет дитячий клуб в Рясне, вул. Шевченка,366</t>
  </si>
  <si>
    <t>Диспенсер для мила безконтактний</t>
  </si>
  <si>
    <t>Безкаркасні меблі</t>
  </si>
  <si>
    <t>Танцювальні станки</t>
  </si>
  <si>
    <t>Шафа для інвентаря (мистец.гурт.)</t>
  </si>
  <si>
    <t>Дошки для оголошень зовнішні</t>
  </si>
  <si>
    <t>Дошки для оголошень внутрішні</t>
  </si>
  <si>
    <t>Шафа купе</t>
  </si>
  <si>
    <t>Гардеробна</t>
  </si>
  <si>
    <t>Інтерактивний комплект Smart Board</t>
  </si>
  <si>
    <t>Багатофункціональний набір "Будівельник"</t>
  </si>
  <si>
    <t>Загальні будівельно-ремонтні роботи (демонтаж плитки,монтаж плитки та ламінату,грунтування,штукатурка та побілка внутрішніх стін приміщення)</t>
  </si>
  <si>
    <t>фотоапарат</t>
  </si>
  <si>
    <t>Автоматичні ролокасети</t>
  </si>
  <si>
    <t>Мольберти</t>
  </si>
  <si>
    <t>Пісочна анімація</t>
  </si>
  <si>
    <t>Принтер 3д</t>
  </si>
  <si>
    <t>смарт 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</si>
</sst>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0" xfId="0" applyFill="1"/>
    <xf numFmtId="0" fontId="0" fillId="0" borderId="0" xfId="0" applyFill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4" borderId="0" xfId="0" applyFill="1"/>
    <xf numFmtId="0" fontId="0" fillId="3" borderId="1" xfId="0" applyFill="1" applyBorder="1"/>
    <xf numFmtId="0" fontId="0" fillId="5" borderId="1" xfId="0" applyFill="1" applyBorder="1"/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9"/>
  <sheetViews>
    <sheetView tabSelected="1" topLeftCell="A40" workbookViewId="0">
      <selection activeCell="F53" sqref="F53"/>
    </sheetView>
  </sheetViews>
  <sheetFormatPr defaultRowHeight="14.5" x14ac:dyDescent="0.35"/>
  <cols>
    <col min="3" max="3" width="41.453125" customWidth="1"/>
    <col min="4" max="5" width="8.81640625" customWidth="1"/>
    <col min="7" max="7" width="9.6328125" customWidth="1"/>
    <col min="8" max="8" width="8.453125" customWidth="1"/>
    <col min="9" max="9" width="8.26953125" customWidth="1"/>
  </cols>
  <sheetData>
    <row r="1" spans="1:130" ht="27" customHeight="1" x14ac:dyDescent="0.35">
      <c r="C1" s="1" t="s">
        <v>40</v>
      </c>
    </row>
    <row r="2" spans="1:130" ht="43.5" x14ac:dyDescent="0.35">
      <c r="B2" s="2" t="s">
        <v>0</v>
      </c>
      <c r="C2" s="3" t="s">
        <v>1</v>
      </c>
      <c r="D2" s="2" t="s">
        <v>2</v>
      </c>
      <c r="E2" s="4" t="s">
        <v>4</v>
      </c>
      <c r="F2" s="5" t="s">
        <v>5</v>
      </c>
      <c r="G2" s="6" t="s">
        <v>21</v>
      </c>
    </row>
    <row r="3" spans="1:130" ht="19.5" customHeight="1" x14ac:dyDescent="0.35">
      <c r="B3" s="7"/>
      <c r="C3" s="13" t="s">
        <v>3</v>
      </c>
      <c r="D3" s="7"/>
      <c r="E3" s="7"/>
      <c r="F3" s="7"/>
      <c r="G3" s="7"/>
    </row>
    <row r="4" spans="1:130" ht="61" customHeight="1" x14ac:dyDescent="0.35">
      <c r="B4" s="2">
        <v>1</v>
      </c>
      <c r="C4" s="4" t="s">
        <v>51</v>
      </c>
      <c r="D4" s="7"/>
      <c r="E4" s="8">
        <v>1055000</v>
      </c>
      <c r="F4" s="8">
        <v>1055000</v>
      </c>
      <c r="G4" s="7"/>
    </row>
    <row r="5" spans="1:130" x14ac:dyDescent="0.35">
      <c r="B5" s="9">
        <v>2</v>
      </c>
      <c r="C5" s="7" t="s">
        <v>6</v>
      </c>
      <c r="D5" s="7"/>
      <c r="E5" s="8">
        <v>100000</v>
      </c>
      <c r="F5" s="8">
        <v>100000</v>
      </c>
      <c r="G5" s="7"/>
    </row>
    <row r="6" spans="1:130" x14ac:dyDescent="0.35">
      <c r="B6" s="9">
        <v>3</v>
      </c>
      <c r="C6" s="7" t="s">
        <v>7</v>
      </c>
      <c r="D6" s="7"/>
      <c r="E6" s="8">
        <v>25000</v>
      </c>
      <c r="F6" s="8">
        <v>25000</v>
      </c>
      <c r="G6" s="7"/>
    </row>
    <row r="7" spans="1:130" x14ac:dyDescent="0.35">
      <c r="B7" s="9">
        <v>4</v>
      </c>
      <c r="C7" s="7" t="s">
        <v>8</v>
      </c>
      <c r="D7" s="7"/>
      <c r="E7" s="8">
        <v>120000</v>
      </c>
      <c r="F7" s="8">
        <v>120000</v>
      </c>
      <c r="G7" s="7"/>
    </row>
    <row r="8" spans="1:130" s="11" customFormat="1" x14ac:dyDescent="0.35">
      <c r="A8" s="18"/>
      <c r="B8" s="22"/>
      <c r="C8" s="20"/>
      <c r="D8" s="20"/>
      <c r="E8" s="24"/>
      <c r="F8" s="24"/>
      <c r="G8" s="21">
        <f>F7+F6+F5+F4</f>
        <v>1300000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</row>
    <row r="9" spans="1:130" x14ac:dyDescent="0.35">
      <c r="B9" s="9"/>
      <c r="C9" s="13" t="s">
        <v>22</v>
      </c>
      <c r="D9" s="7"/>
      <c r="E9" s="10"/>
      <c r="F9" s="10"/>
      <c r="G9" s="7"/>
    </row>
    <row r="10" spans="1:130" x14ac:dyDescent="0.35">
      <c r="B10" s="9">
        <v>1</v>
      </c>
      <c r="C10" s="7" t="s">
        <v>9</v>
      </c>
      <c r="D10" s="9">
        <v>1</v>
      </c>
      <c r="E10" s="8">
        <v>45000</v>
      </c>
      <c r="F10" s="8">
        <f>D10*E10</f>
        <v>45000</v>
      </c>
      <c r="G10" s="7"/>
    </row>
    <row r="11" spans="1:130" x14ac:dyDescent="0.35">
      <c r="B11" s="9">
        <v>2</v>
      </c>
      <c r="C11" s="7" t="s">
        <v>10</v>
      </c>
      <c r="D11" s="9">
        <v>1</v>
      </c>
      <c r="E11" s="8">
        <v>50000</v>
      </c>
      <c r="F11" s="8">
        <f t="shared" ref="F11:F24" si="0">D11*E11</f>
        <v>50000</v>
      </c>
      <c r="G11" s="7"/>
    </row>
    <row r="12" spans="1:130" x14ac:dyDescent="0.35">
      <c r="B12" s="9">
        <v>3</v>
      </c>
      <c r="C12" s="7" t="s">
        <v>11</v>
      </c>
      <c r="D12" s="9">
        <v>5</v>
      </c>
      <c r="E12" s="8">
        <v>12000</v>
      </c>
      <c r="F12" s="8">
        <f t="shared" si="0"/>
        <v>60000</v>
      </c>
      <c r="G12" s="7"/>
    </row>
    <row r="13" spans="1:130" x14ac:dyDescent="0.35">
      <c r="B13" s="9">
        <v>4</v>
      </c>
      <c r="C13" s="7" t="s">
        <v>12</v>
      </c>
      <c r="D13" s="9">
        <v>1</v>
      </c>
      <c r="E13" s="8">
        <v>35000</v>
      </c>
      <c r="F13" s="8">
        <f t="shared" si="0"/>
        <v>35000</v>
      </c>
      <c r="G13" s="7"/>
    </row>
    <row r="14" spans="1:130" x14ac:dyDescent="0.35">
      <c r="B14" s="9">
        <v>7</v>
      </c>
      <c r="C14" s="7" t="s">
        <v>13</v>
      </c>
      <c r="D14" s="9">
        <v>1</v>
      </c>
      <c r="E14" s="8">
        <v>9000</v>
      </c>
      <c r="F14" s="8">
        <f t="shared" si="0"/>
        <v>9000</v>
      </c>
      <c r="G14" s="7"/>
    </row>
    <row r="15" spans="1:130" x14ac:dyDescent="0.35">
      <c r="B15" s="9">
        <v>8</v>
      </c>
      <c r="C15" s="7" t="s">
        <v>14</v>
      </c>
      <c r="D15" s="9">
        <v>10</v>
      </c>
      <c r="E15" s="8">
        <v>4000</v>
      </c>
      <c r="F15" s="8">
        <f t="shared" si="0"/>
        <v>40000</v>
      </c>
      <c r="G15" s="7"/>
    </row>
    <row r="16" spans="1:130" x14ac:dyDescent="0.35">
      <c r="B16" s="9">
        <v>10</v>
      </c>
      <c r="C16" s="7" t="s">
        <v>15</v>
      </c>
      <c r="D16" s="9">
        <v>2</v>
      </c>
      <c r="E16" s="8">
        <v>4600</v>
      </c>
      <c r="F16" s="8">
        <f t="shared" si="0"/>
        <v>9200</v>
      </c>
      <c r="G16" s="7"/>
    </row>
    <row r="17" spans="2:7" x14ac:dyDescent="0.35">
      <c r="B17" s="9">
        <v>11</v>
      </c>
      <c r="C17" s="7" t="s">
        <v>16</v>
      </c>
      <c r="D17" s="9">
        <v>2</v>
      </c>
      <c r="E17" s="8">
        <v>600</v>
      </c>
      <c r="F17" s="8">
        <f t="shared" si="0"/>
        <v>1200</v>
      </c>
      <c r="G17" s="7"/>
    </row>
    <row r="18" spans="2:7" x14ac:dyDescent="0.35">
      <c r="B18" s="9">
        <v>12</v>
      </c>
      <c r="C18" s="7" t="s">
        <v>41</v>
      </c>
      <c r="D18" s="9">
        <v>2</v>
      </c>
      <c r="E18" s="8">
        <v>1500</v>
      </c>
      <c r="F18" s="8">
        <f t="shared" si="0"/>
        <v>3000</v>
      </c>
      <c r="G18" s="7"/>
    </row>
    <row r="19" spans="2:7" x14ac:dyDescent="0.35">
      <c r="B19" s="9">
        <v>13</v>
      </c>
      <c r="C19" s="7" t="s">
        <v>17</v>
      </c>
      <c r="D19" s="9">
        <v>2</v>
      </c>
      <c r="E19" s="8">
        <v>7700</v>
      </c>
      <c r="F19" s="8">
        <f t="shared" si="0"/>
        <v>15400</v>
      </c>
      <c r="G19" s="7"/>
    </row>
    <row r="20" spans="2:7" x14ac:dyDescent="0.35">
      <c r="B20" s="9">
        <v>14</v>
      </c>
      <c r="C20" s="7" t="s">
        <v>18</v>
      </c>
      <c r="D20" s="9">
        <v>2</v>
      </c>
      <c r="E20" s="8">
        <v>2700</v>
      </c>
      <c r="F20" s="8">
        <f t="shared" si="0"/>
        <v>5400</v>
      </c>
      <c r="G20" s="7"/>
    </row>
    <row r="21" spans="2:7" x14ac:dyDescent="0.35">
      <c r="B21" s="9">
        <v>15</v>
      </c>
      <c r="C21" s="7" t="s">
        <v>19</v>
      </c>
      <c r="D21" s="9">
        <v>8</v>
      </c>
      <c r="E21" s="8">
        <v>2850</v>
      </c>
      <c r="F21" s="8">
        <f>D21*E21</f>
        <v>22800</v>
      </c>
      <c r="G21" s="7"/>
    </row>
    <row r="22" spans="2:7" x14ac:dyDescent="0.35">
      <c r="B22" s="26">
        <v>17</v>
      </c>
      <c r="C22" s="7" t="s">
        <v>53</v>
      </c>
      <c r="D22" s="26">
        <v>9</v>
      </c>
      <c r="E22" s="8">
        <v>15000</v>
      </c>
      <c r="F22" s="8">
        <f t="shared" si="0"/>
        <v>135000</v>
      </c>
      <c r="G22" s="7"/>
    </row>
    <row r="23" spans="2:7" x14ac:dyDescent="0.35">
      <c r="B23" s="26">
        <v>19</v>
      </c>
      <c r="C23" s="7" t="s">
        <v>43</v>
      </c>
      <c r="D23" s="26">
        <v>2</v>
      </c>
      <c r="E23" s="8">
        <v>20000</v>
      </c>
      <c r="F23" s="8">
        <f t="shared" si="0"/>
        <v>40000</v>
      </c>
      <c r="G23" s="7"/>
    </row>
    <row r="24" spans="2:7" x14ac:dyDescent="0.35">
      <c r="B24" s="9">
        <v>20</v>
      </c>
      <c r="C24" s="7" t="s">
        <v>20</v>
      </c>
      <c r="D24" s="9">
        <v>20</v>
      </c>
      <c r="E24" s="8">
        <v>1500</v>
      </c>
      <c r="F24" s="8">
        <f t="shared" si="0"/>
        <v>30000</v>
      </c>
      <c r="G24" s="7"/>
    </row>
    <row r="25" spans="2:7" x14ac:dyDescent="0.35">
      <c r="B25" s="20"/>
      <c r="C25" s="20"/>
      <c r="D25" s="22"/>
      <c r="E25" s="23"/>
      <c r="F25" s="23"/>
      <c r="G25" s="21">
        <f>SUM(F10:F24)</f>
        <v>501000</v>
      </c>
    </row>
    <row r="26" spans="2:7" x14ac:dyDescent="0.35">
      <c r="B26" s="7"/>
      <c r="C26" s="14" t="s">
        <v>23</v>
      </c>
      <c r="D26" s="9"/>
      <c r="E26" s="8"/>
      <c r="F26" s="8"/>
      <c r="G26" s="7"/>
    </row>
    <row r="27" spans="2:7" x14ac:dyDescent="0.35">
      <c r="B27" s="9">
        <v>1</v>
      </c>
      <c r="C27" s="7" t="s">
        <v>47</v>
      </c>
      <c r="D27" s="9">
        <v>2</v>
      </c>
      <c r="E27" s="8">
        <v>43000</v>
      </c>
      <c r="F27" s="8">
        <f>D27*E27</f>
        <v>86000</v>
      </c>
      <c r="G27" s="7"/>
    </row>
    <row r="28" spans="2:7" x14ac:dyDescent="0.35">
      <c r="B28" s="9">
        <v>2</v>
      </c>
      <c r="C28" s="7" t="s">
        <v>48</v>
      </c>
      <c r="D28" s="9">
        <v>1</v>
      </c>
      <c r="E28" s="8">
        <v>25000</v>
      </c>
      <c r="F28" s="8">
        <f t="shared" ref="F28:F44" si="1">D28*E28</f>
        <v>25000</v>
      </c>
      <c r="G28" s="7"/>
    </row>
    <row r="29" spans="2:7" x14ac:dyDescent="0.35">
      <c r="B29" s="9">
        <v>3</v>
      </c>
      <c r="C29" s="7" t="s">
        <v>42</v>
      </c>
      <c r="D29" s="9">
        <v>20</v>
      </c>
      <c r="E29" s="8">
        <v>1800</v>
      </c>
      <c r="F29" s="8">
        <f t="shared" si="1"/>
        <v>36000</v>
      </c>
      <c r="G29" s="7"/>
    </row>
    <row r="30" spans="2:7" x14ac:dyDescent="0.35">
      <c r="B30" s="9">
        <v>4</v>
      </c>
      <c r="C30" s="7" t="s">
        <v>24</v>
      </c>
      <c r="D30" s="9">
        <v>6</v>
      </c>
      <c r="E30" s="8">
        <v>1600</v>
      </c>
      <c r="F30" s="8">
        <f t="shared" si="1"/>
        <v>9600</v>
      </c>
      <c r="G30" s="7"/>
    </row>
    <row r="31" spans="2:7" x14ac:dyDescent="0.35">
      <c r="B31" s="9">
        <v>5</v>
      </c>
      <c r="C31" s="7" t="s">
        <v>25</v>
      </c>
      <c r="D31" s="9">
        <v>2</v>
      </c>
      <c r="E31" s="8">
        <v>1600</v>
      </c>
      <c r="F31" s="8">
        <f t="shared" si="1"/>
        <v>3200</v>
      </c>
      <c r="G31" s="7"/>
    </row>
    <row r="32" spans="2:7" x14ac:dyDescent="0.35">
      <c r="B32" s="9">
        <v>6</v>
      </c>
      <c r="C32" s="7" t="s">
        <v>26</v>
      </c>
      <c r="D32" s="9">
        <v>30</v>
      </c>
      <c r="E32" s="8">
        <v>1200</v>
      </c>
      <c r="F32" s="8">
        <f t="shared" si="1"/>
        <v>36000</v>
      </c>
      <c r="G32" s="7"/>
    </row>
    <row r="33" spans="2:7" x14ac:dyDescent="0.35">
      <c r="B33" s="9">
        <v>7</v>
      </c>
      <c r="C33" s="7" t="s">
        <v>27</v>
      </c>
      <c r="D33" s="9">
        <v>6</v>
      </c>
      <c r="E33" s="8">
        <v>2600</v>
      </c>
      <c r="F33" s="8">
        <f t="shared" si="1"/>
        <v>15600</v>
      </c>
      <c r="G33" s="7"/>
    </row>
    <row r="34" spans="2:7" x14ac:dyDescent="0.35">
      <c r="B34" s="9">
        <v>8</v>
      </c>
      <c r="C34" s="7" t="s">
        <v>45</v>
      </c>
      <c r="D34" s="9">
        <v>2</v>
      </c>
      <c r="E34" s="8">
        <v>1000</v>
      </c>
      <c r="F34" s="8">
        <f t="shared" si="1"/>
        <v>2000</v>
      </c>
      <c r="G34" s="7"/>
    </row>
    <row r="35" spans="2:7" x14ac:dyDescent="0.35">
      <c r="B35" s="9">
        <v>9</v>
      </c>
      <c r="C35" s="7" t="s">
        <v>46</v>
      </c>
      <c r="D35" s="9">
        <v>2</v>
      </c>
      <c r="E35" s="8">
        <v>600</v>
      </c>
      <c r="F35" s="8">
        <f t="shared" si="1"/>
        <v>1200</v>
      </c>
      <c r="G35" s="7"/>
    </row>
    <row r="36" spans="2:7" x14ac:dyDescent="0.35">
      <c r="B36" s="9">
        <v>10</v>
      </c>
      <c r="C36" s="7" t="s">
        <v>44</v>
      </c>
      <c r="D36" s="9">
        <v>1</v>
      </c>
      <c r="E36" s="8">
        <v>28000</v>
      </c>
      <c r="F36" s="8">
        <f t="shared" si="1"/>
        <v>28000</v>
      </c>
      <c r="G36" s="7"/>
    </row>
    <row r="37" spans="2:7" x14ac:dyDescent="0.35">
      <c r="B37" s="9">
        <v>11</v>
      </c>
      <c r="C37" s="7" t="s">
        <v>28</v>
      </c>
      <c r="D37" s="9">
        <v>1</v>
      </c>
      <c r="E37" s="8">
        <v>43000</v>
      </c>
      <c r="F37" s="8">
        <f t="shared" si="1"/>
        <v>43000</v>
      </c>
      <c r="G37" s="7"/>
    </row>
    <row r="38" spans="2:7" x14ac:dyDescent="0.35">
      <c r="B38" s="9">
        <v>12</v>
      </c>
      <c r="C38" s="7" t="s">
        <v>29</v>
      </c>
      <c r="D38" s="9">
        <v>2</v>
      </c>
      <c r="E38" s="8">
        <v>25000</v>
      </c>
      <c r="F38" s="8">
        <f t="shared" si="1"/>
        <v>50000</v>
      </c>
      <c r="G38" s="7"/>
    </row>
    <row r="39" spans="2:7" x14ac:dyDescent="0.35">
      <c r="B39" s="9">
        <v>14</v>
      </c>
      <c r="C39" s="7" t="s">
        <v>52</v>
      </c>
      <c r="D39" s="9">
        <v>1</v>
      </c>
      <c r="E39" s="8">
        <v>25000</v>
      </c>
      <c r="F39" s="8">
        <f t="shared" si="1"/>
        <v>25000</v>
      </c>
      <c r="G39" s="7"/>
    </row>
    <row r="40" spans="2:7" x14ac:dyDescent="0.35">
      <c r="B40" s="9">
        <v>15</v>
      </c>
      <c r="C40" s="7" t="s">
        <v>31</v>
      </c>
      <c r="D40" s="9">
        <v>1</v>
      </c>
      <c r="E40" s="8">
        <v>46000</v>
      </c>
      <c r="F40" s="8">
        <f t="shared" si="1"/>
        <v>46000</v>
      </c>
      <c r="G40" s="7"/>
    </row>
    <row r="41" spans="2:7" x14ac:dyDescent="0.35">
      <c r="B41" s="9">
        <v>16</v>
      </c>
      <c r="C41" s="7" t="s">
        <v>30</v>
      </c>
      <c r="D41" s="9">
        <v>3</v>
      </c>
      <c r="E41" s="8">
        <v>2000</v>
      </c>
      <c r="F41" s="8">
        <f t="shared" si="1"/>
        <v>6000</v>
      </c>
      <c r="G41" s="7"/>
    </row>
    <row r="42" spans="2:7" x14ac:dyDescent="0.35">
      <c r="B42" s="28">
        <v>17</v>
      </c>
      <c r="C42" s="7" t="s">
        <v>54</v>
      </c>
      <c r="D42" s="28">
        <v>15</v>
      </c>
      <c r="E42" s="8">
        <v>4000</v>
      </c>
      <c r="F42" s="8">
        <f t="shared" si="1"/>
        <v>60000</v>
      </c>
      <c r="G42" s="7"/>
    </row>
    <row r="43" spans="2:7" x14ac:dyDescent="0.35">
      <c r="B43" s="28">
        <v>18</v>
      </c>
      <c r="C43" s="7" t="s">
        <v>55</v>
      </c>
      <c r="D43" s="28">
        <v>2</v>
      </c>
      <c r="E43" s="8">
        <v>10500</v>
      </c>
      <c r="F43" s="8">
        <f t="shared" si="1"/>
        <v>21000</v>
      </c>
      <c r="G43" s="7"/>
    </row>
    <row r="44" spans="2:7" x14ac:dyDescent="0.35">
      <c r="B44" s="9">
        <v>19</v>
      </c>
      <c r="C44" s="7" t="s">
        <v>50</v>
      </c>
      <c r="D44" s="9">
        <v>1</v>
      </c>
      <c r="E44" s="8">
        <v>30732</v>
      </c>
      <c r="F44" s="8">
        <f t="shared" si="1"/>
        <v>30732</v>
      </c>
      <c r="G44" s="7"/>
    </row>
    <row r="45" spans="2:7" s="18" customFormat="1" x14ac:dyDescent="0.35">
      <c r="B45" s="20"/>
      <c r="C45" s="20"/>
      <c r="D45" s="20"/>
      <c r="E45" s="20"/>
      <c r="F45" s="20"/>
      <c r="G45" s="21">
        <f>F44+F41+F40+F39+F38+F37+F36+F35+F34+F33+F32+F31+F30+F29+F28+F27+F45+F42+F43</f>
        <v>524332</v>
      </c>
    </row>
    <row r="46" spans="2:7" x14ac:dyDescent="0.35">
      <c r="B46" s="9"/>
      <c r="C46" s="19" t="s">
        <v>32</v>
      </c>
      <c r="D46" s="7"/>
      <c r="E46" s="7"/>
      <c r="F46" s="7"/>
      <c r="G46" s="7"/>
    </row>
    <row r="47" spans="2:7" x14ac:dyDescent="0.35">
      <c r="B47" s="9">
        <v>1</v>
      </c>
      <c r="C47" s="16" t="s">
        <v>33</v>
      </c>
      <c r="D47" s="15">
        <v>2</v>
      </c>
      <c r="E47" s="17">
        <v>13000</v>
      </c>
      <c r="F47" s="8">
        <f t="shared" ref="F47:F48" si="2">D47*E47</f>
        <v>26000</v>
      </c>
      <c r="G47" s="7"/>
    </row>
    <row r="48" spans="2:7" x14ac:dyDescent="0.35">
      <c r="B48" s="9">
        <v>3</v>
      </c>
      <c r="C48" s="16" t="s">
        <v>34</v>
      </c>
      <c r="D48" s="15">
        <v>1</v>
      </c>
      <c r="E48" s="17">
        <v>25000</v>
      </c>
      <c r="F48" s="8">
        <f t="shared" si="2"/>
        <v>25000</v>
      </c>
      <c r="G48" s="7"/>
    </row>
    <row r="49" spans="2:7" x14ac:dyDescent="0.35">
      <c r="B49" s="22"/>
      <c r="C49" s="20"/>
      <c r="D49" s="20"/>
      <c r="E49" s="20"/>
      <c r="F49" s="20"/>
      <c r="G49" s="21">
        <f>SUM(F47:F48)</f>
        <v>51000</v>
      </c>
    </row>
    <row r="50" spans="2:7" x14ac:dyDescent="0.35">
      <c r="B50" s="9"/>
      <c r="C50" s="19" t="s">
        <v>35</v>
      </c>
      <c r="D50" s="7"/>
      <c r="E50" s="7"/>
      <c r="F50" s="7"/>
      <c r="G50" s="7"/>
    </row>
    <row r="51" spans="2:7" x14ac:dyDescent="0.35">
      <c r="B51" s="9">
        <v>1</v>
      </c>
      <c r="C51" s="16" t="s">
        <v>36</v>
      </c>
      <c r="D51" s="15">
        <v>4</v>
      </c>
      <c r="E51" s="17">
        <v>24000</v>
      </c>
      <c r="F51" s="8">
        <f t="shared" ref="F51:F54" si="3">D51*E51</f>
        <v>96000</v>
      </c>
      <c r="G51" s="7"/>
    </row>
    <row r="52" spans="2:7" x14ac:dyDescent="0.35">
      <c r="B52" s="9">
        <v>2</v>
      </c>
      <c r="C52" s="16" t="s">
        <v>56</v>
      </c>
      <c r="D52" s="15">
        <v>1</v>
      </c>
      <c r="E52" s="17">
        <v>40000</v>
      </c>
      <c r="F52" s="8">
        <f t="shared" si="3"/>
        <v>40000</v>
      </c>
      <c r="G52" s="7"/>
    </row>
    <row r="53" spans="2:7" x14ac:dyDescent="0.35">
      <c r="B53" s="28">
        <v>3</v>
      </c>
      <c r="C53" s="16" t="s">
        <v>57</v>
      </c>
      <c r="D53" s="15">
        <v>1</v>
      </c>
      <c r="E53" s="17">
        <v>98500</v>
      </c>
      <c r="F53" s="17">
        <v>98500</v>
      </c>
      <c r="G53" s="7"/>
    </row>
    <row r="54" spans="2:7" x14ac:dyDescent="0.35">
      <c r="B54" s="9">
        <v>4</v>
      </c>
      <c r="C54" s="27" t="s">
        <v>49</v>
      </c>
      <c r="D54" s="15">
        <v>1</v>
      </c>
      <c r="E54" s="17">
        <v>73668</v>
      </c>
      <c r="F54" s="8">
        <f t="shared" si="3"/>
        <v>73668</v>
      </c>
      <c r="G54" s="7"/>
    </row>
    <row r="55" spans="2:7" x14ac:dyDescent="0.35">
      <c r="B55" s="20"/>
      <c r="C55" s="20"/>
      <c r="D55" s="20"/>
      <c r="E55" s="20"/>
      <c r="F55" s="20"/>
      <c r="G55" s="21">
        <f>SUM(F51:F54)</f>
        <v>308168</v>
      </c>
    </row>
    <row r="56" spans="2:7" x14ac:dyDescent="0.35">
      <c r="B56" s="29" t="s">
        <v>37</v>
      </c>
      <c r="C56" s="29"/>
      <c r="D56" s="7"/>
      <c r="E56" s="7"/>
      <c r="F56" s="7"/>
      <c r="G56" s="25">
        <f>G55+G49+G45+G25</f>
        <v>1384500</v>
      </c>
    </row>
    <row r="57" spans="2:7" x14ac:dyDescent="0.35">
      <c r="B57" s="30" t="s">
        <v>38</v>
      </c>
      <c r="C57" s="30"/>
      <c r="D57" s="20"/>
      <c r="E57" s="20"/>
      <c r="F57" s="20"/>
      <c r="G57" s="20"/>
    </row>
    <row r="58" spans="2:7" x14ac:dyDescent="0.35">
      <c r="B58" s="31">
        <v>0.1</v>
      </c>
      <c r="C58" s="31"/>
      <c r="D58" s="7"/>
      <c r="E58" s="7"/>
      <c r="F58" s="7">
        <v>265500</v>
      </c>
      <c r="G58" s="7"/>
    </row>
    <row r="59" spans="2:7" x14ac:dyDescent="0.35">
      <c r="B59" s="32" t="s">
        <v>39</v>
      </c>
      <c r="C59" s="32"/>
      <c r="D59" s="20"/>
      <c r="E59" s="20"/>
      <c r="F59" s="20"/>
      <c r="G59" s="21">
        <f>G56+G8+F58</f>
        <v>2950000</v>
      </c>
    </row>
  </sheetData>
  <mergeCells count="4">
    <mergeCell ref="B56:C56"/>
    <mergeCell ref="B57:C57"/>
    <mergeCell ref="B58:C58"/>
    <mergeCell ref="B59:C5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2021-09-15T12:52:07Z</dcterms:modified>
</cp:coreProperties>
</file>